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21380" yWindow="2380" windowWidth="24860" windowHeight="24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D41" i="1" l="1"/>
  <c r="CF41" i="1"/>
  <c r="CH41" i="1"/>
  <c r="CC41" i="1"/>
  <c r="J41" i="1"/>
  <c r="I41" i="1"/>
  <c r="H41" i="1"/>
  <c r="C41" i="1"/>
  <c r="CL33" i="1"/>
  <c r="CF33" i="1"/>
  <c r="CD33" i="1"/>
  <c r="CK33" i="1"/>
  <c r="CC33" i="1"/>
  <c r="J33" i="1"/>
  <c r="I33" i="1"/>
  <c r="H33" i="1"/>
  <c r="G33" i="1"/>
  <c r="F33" i="1"/>
  <c r="E33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>
  <authors>
    <author>David Lublin</author>
  </authors>
  <commentList>
    <comment ref="D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Based on % Turnout</t>
        </r>
      </text>
    </comment>
    <comment ref="K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Alliance between UL and Unitat i Renovació (UiR) or Unity and Renewa, a local Canillo partyl; UiR candidates at parish level and UL at national level.</t>
        </r>
      </text>
    </comment>
    <comment ref="D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Based on % Turnout</t>
        </r>
      </text>
    </comment>
    <comment ref="K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Alliance between UL and Grup Liberal d'Encamp (GLE) or Liberal Group of Encamp, a local party; ; GLE candidates at parish level and UL at national level.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Based on % Turnout</t>
        </r>
      </text>
    </comment>
    <comment ref="D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Based on % Turnout</t>
        </r>
      </text>
    </comment>
    <comment ref="K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Alliance between UL and Grup Opinió Liberal (GOL) or Liberal Opinion Group, a local La Massana party; ; GOL candidates at parish level and UL at national level.</t>
        </r>
      </text>
    </comment>
    <comment ref="D6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Based on % Turnout</t>
        </r>
      </text>
    </comment>
    <comment ref="D7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Based on % Turnout</t>
        </r>
      </text>
    </comment>
    <comment ref="K7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Alliance between UL and Unió Laurediana (also UL) or Lauredian Union, a local party; ; Lauredian Union candidates at parish level and Liberal Union at national level.</t>
        </r>
      </text>
    </comment>
    <comment ref="D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Based on % Turnout</t>
        </r>
      </text>
    </comment>
    <comment ref="AS1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N1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Y1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C1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D1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G1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I1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AT1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L1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Y1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C1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D1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G1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I1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AS20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K20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N20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Y20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C20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D20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G20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I20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AS2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L2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N2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Y2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C2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D2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G2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I2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AS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L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N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Y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C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D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G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I2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AS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L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Y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C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D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G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I2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AS2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L2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BY2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C2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D2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G2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I2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Recorded as 16,022 in the official results</t>
        </r>
      </text>
    </comment>
    <comment ref="BY2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C2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D2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G2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CI2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Proportion of Votes Received</t>
        </r>
      </text>
    </comment>
    <comment ref="D42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for National Seats, slight different figures for Parish Seats</t>
        </r>
      </text>
    </comment>
    <comment ref="D43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for National Seats, slight different figures for Parish Seats</t>
        </r>
      </text>
    </comment>
    <comment ref="D44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for National Seats, slight different figures for Parish Seats</t>
        </r>
      </text>
    </comment>
    <comment ref="D45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for National Seats, slight different figures for Parish Seats</t>
        </r>
      </text>
    </comment>
    <comment ref="D46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for National Seats, slight different figures for Parish Seats</t>
        </r>
      </text>
    </comment>
    <comment ref="D47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for National Seats, slight different figures for Parish Seats</t>
        </r>
      </text>
    </comment>
    <comment ref="D48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for National Seats, slight different figures for Parish Seats</t>
        </r>
      </text>
    </comment>
    <comment ref="D49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for National Seats, slight different figures for Parish Seats</t>
        </r>
      </text>
    </comment>
  </commentList>
</comments>
</file>

<file path=xl/sharedStrings.xml><?xml version="1.0" encoding="utf-8"?>
<sst xmlns="http://schemas.openxmlformats.org/spreadsheetml/2006/main" count="283" uniqueCount="240">
  <si>
    <t>YEAR</t>
  </si>
  <si>
    <t>PARISH</t>
  </si>
  <si>
    <t>Canillo</t>
  </si>
  <si>
    <t>Encamp</t>
  </si>
  <si>
    <t>Ordino</t>
  </si>
  <si>
    <t>La Massana</t>
  </si>
  <si>
    <t>Andorra la Vella</t>
  </si>
  <si>
    <t>Sant Julià de Lòria</t>
  </si>
  <si>
    <t>Escaldes-Engordany</t>
  </si>
  <si>
    <t>ANDORRA</t>
  </si>
  <si>
    <t>ELEC</t>
  </si>
  <si>
    <t>BALLOTS</t>
  </si>
  <si>
    <t>ULIB_C</t>
  </si>
  <si>
    <t>AND_C</t>
  </si>
  <si>
    <t>UPO_C</t>
  </si>
  <si>
    <t>IDN_C</t>
  </si>
  <si>
    <t>ND_C</t>
  </si>
  <si>
    <t>ULIB_P</t>
  </si>
  <si>
    <t>AND_P</t>
  </si>
  <si>
    <t>UPO_P</t>
  </si>
  <si>
    <t>IDN_P</t>
  </si>
  <si>
    <t>ND_P</t>
  </si>
  <si>
    <t>ULIB_N</t>
  </si>
  <si>
    <t>AND_N</t>
  </si>
  <si>
    <t>IDN_N</t>
  </si>
  <si>
    <t>ND_N</t>
  </si>
  <si>
    <t>ULIB_PS</t>
  </si>
  <si>
    <t>AND_PS</t>
  </si>
  <si>
    <t>UPO_PS</t>
  </si>
  <si>
    <t>ULIB_NS</t>
  </si>
  <si>
    <t>AND_NS</t>
  </si>
  <si>
    <t>IDN_NS</t>
  </si>
  <si>
    <t>ND_NS</t>
  </si>
  <si>
    <t>Josep Areny Fité, Miquel Casal Casal</t>
  </si>
  <si>
    <t>Roc Rossell Dolcet, Pere Torres Montellà</t>
  </si>
  <si>
    <t>Josep Dallerés Codina, Miquel Alís Font</t>
  </si>
  <si>
    <t>Pere Babi Picolo, Albert Pujal Trullà</t>
  </si>
  <si>
    <t>Simón Duró Coma, Josep Àngel Mortés Pons</t>
  </si>
  <si>
    <t>Josep Garrallà Rossell, Modest Baró Moles</t>
  </si>
  <si>
    <t>Susagna Arasanz Serra, Pere Cervós Cardona</t>
  </si>
  <si>
    <t>Jordi Farras Forne, Carles Torralba Massip</t>
  </si>
  <si>
    <t>Antoni Crespo Travesset, Francesc Robert Ribes</t>
  </si>
  <si>
    <t>Jordi Cinca Mateos, Joaquim Miro Castillo</t>
  </si>
  <si>
    <t>Marc Pintat Forné, Agustí Marfany Puyoles</t>
  </si>
  <si>
    <t>Josep Oriol Ribas Duró, Gilbert Saboya Sunyé</t>
  </si>
  <si>
    <t>Estanislau Sangrà Cardona, Antoni Martí Petit</t>
  </si>
  <si>
    <t>Miquel Aleix Areny, Gerard Cadena Turiella</t>
  </si>
  <si>
    <t>Josep Escaler Solé, Francesc Zamora Puigcercós</t>
  </si>
  <si>
    <t>Jordi Sala Monpel, Casimir Font Puig</t>
  </si>
  <si>
    <t>PLA_C</t>
  </si>
  <si>
    <t>PS_C</t>
  </si>
  <si>
    <t>PD_C</t>
  </si>
  <si>
    <t>UL_C</t>
  </si>
  <si>
    <t>AISJ_C</t>
  </si>
  <si>
    <t>PLA_P</t>
  </si>
  <si>
    <t>PS_P</t>
  </si>
  <si>
    <t>PD_P</t>
  </si>
  <si>
    <t>UL_P</t>
  </si>
  <si>
    <t>AISJ_P</t>
  </si>
  <si>
    <t>PLA_N</t>
  </si>
  <si>
    <t>PS_N</t>
  </si>
  <si>
    <t>PD_N</t>
  </si>
  <si>
    <t>PLA_PS</t>
  </si>
  <si>
    <t>PS_PS</t>
  </si>
  <si>
    <t>PD_PS</t>
  </si>
  <si>
    <t>UL_PS</t>
  </si>
  <si>
    <t>PLA_NS</t>
  </si>
  <si>
    <t>PS_NS</t>
  </si>
  <si>
    <t>PD_NS</t>
  </si>
  <si>
    <t>Josep Areny Fité, Daniel Mateu Melción</t>
  </si>
  <si>
    <t>Maria Lurdes Front Puigcernal, Albert Torres Babot</t>
  </si>
  <si>
    <t>Josep Rodríguez Gutierrez, Jordi Torres Arauz</t>
  </si>
  <si>
    <t>Joan Masjoan Segarra, Gerard Pifarré Ros</t>
  </si>
  <si>
    <t>Olga Adellach Coma, Emili Prats Grau</t>
  </si>
  <si>
    <t>Josep Duró Coma, Josep M. Naudi Daina</t>
  </si>
  <si>
    <t>Albert Gelabert Grau, Joel Font Coma</t>
  </si>
  <si>
    <t>Ferran Goya Rodríguez De Castro, Martí Bayona Domingo</t>
  </si>
  <si>
    <t>Josep Garrallà Rossell, Olga Forné Angrill</t>
  </si>
  <si>
    <t>Pere Cervós Cardona, Marcel Llovera Massana</t>
  </si>
  <si>
    <t>M. Rosa Ferrer Obiols, Albert Salvadó Miras</t>
  </si>
  <si>
    <t>Jordi Farràs Forné, Albert Font Massip</t>
  </si>
  <si>
    <t>Marc Pintat Forné, Miquel Àlvarez Marfany</t>
  </si>
  <si>
    <t>Joan Santamaria Terré, Josep Cases Baró</t>
  </si>
  <si>
    <t>Antoni Martí Petit, Guillem Valdés Alemany</t>
  </si>
  <si>
    <t>Jordi Font Mariné, Anna Maria Dolsa Montanya</t>
  </si>
  <si>
    <t>Narcís Casal De Fonsdeviela, Joan Babot Portell</t>
  </si>
  <si>
    <t>UP_C</t>
  </si>
  <si>
    <t>UP_P</t>
  </si>
  <si>
    <t>PLA-IND_C</t>
  </si>
  <si>
    <t>CDA21_C</t>
  </si>
  <si>
    <t>PS-RD_C</t>
  </si>
  <si>
    <t>PS-GUPI_C</t>
  </si>
  <si>
    <t>CDA21_P</t>
  </si>
  <si>
    <t>PS-RD_P</t>
  </si>
  <si>
    <t>PS-GUPI_P</t>
  </si>
  <si>
    <t>RD_N</t>
  </si>
  <si>
    <t>VA_N</t>
  </si>
  <si>
    <t>CDA21_N</t>
  </si>
  <si>
    <t>PS-RD_PS</t>
  </si>
  <si>
    <t>PS-GUPI_PS</t>
  </si>
  <si>
    <t>VA_NS</t>
  </si>
  <si>
    <t>Daniel Mateu Melcion, Josep Maria Farré Naudi</t>
  </si>
  <si>
    <t>Andreu Casal Casal, Antoni Casal Mandicó</t>
  </si>
  <si>
    <t>Xavier Montané Atero, Albert Mas Torres</t>
  </si>
  <si>
    <t>Josep Dallerès Codina, Maria Pilar Riba Font</t>
  </si>
  <si>
    <t>Simó Duró Coma, Pere Armengol Prats</t>
  </si>
  <si>
    <t>Joan Bringué Salvadó, Franz Armengol Avellana</t>
  </si>
  <si>
    <t>Joan Gabriel Estany, Eva Maria Garcia Pastor</t>
  </si>
  <si>
    <t>Concepció Bach Puig, Alfons Marsal Suñé</t>
  </si>
  <si>
    <t>Claudi Benet Mas, Pere Postius Robert</t>
  </si>
  <si>
    <t xml:space="preserve">Marc Forné Molné, Antoni Riberaygua Sasplugas </t>
  </si>
  <si>
    <t>Josep Maria Cosan Nadal, Joan Manel Guerra Alvarez</t>
  </si>
  <si>
    <t xml:space="preserve">Maria Rosa Ferrer Obiols, Carles Blasi Vidal </t>
  </si>
  <si>
    <t>Joan Albert Farré Santuré, Montserrat Gil Torné</t>
  </si>
  <si>
    <t>Miquel Calsina Gordi, Xavier Giró Lanao</t>
  </si>
  <si>
    <t xml:space="preserve">Mireia Maestre Cortadella, Guillem Valdés Alemany </t>
  </si>
  <si>
    <t>Francesc Casals Pantebre, Ricard de Haro Jimenez</t>
  </si>
  <si>
    <t>VALID_P</t>
  </si>
  <si>
    <t>BLANK_P</t>
  </si>
  <si>
    <t>INVALID_P</t>
  </si>
  <si>
    <t>VALID_N</t>
  </si>
  <si>
    <t>BLANK_N</t>
  </si>
  <si>
    <t>INVALID_N</t>
  </si>
  <si>
    <t>CR_C</t>
  </si>
  <si>
    <t>CR-UL_C</t>
  </si>
  <si>
    <t>PS-IND_C</t>
  </si>
  <si>
    <t>APC-UP_C</t>
  </si>
  <si>
    <t>APC_C</t>
  </si>
  <si>
    <t>APC21_C</t>
  </si>
  <si>
    <t>APC-RD_C</t>
  </si>
  <si>
    <t>VA_C</t>
  </si>
  <si>
    <t>IO_C</t>
  </si>
  <si>
    <t>CR_P</t>
  </si>
  <si>
    <t>CR-UL_P</t>
  </si>
  <si>
    <t>PS-IND_P</t>
  </si>
  <si>
    <t>APC-UP_P</t>
  </si>
  <si>
    <t>APC_P</t>
  </si>
  <si>
    <t>APC21_P</t>
  </si>
  <si>
    <t>APC-RD_P</t>
  </si>
  <si>
    <t>VA_P</t>
  </si>
  <si>
    <t>IO_P</t>
  </si>
  <si>
    <t>UNP_N</t>
  </si>
  <si>
    <t>APC_N</t>
  </si>
  <si>
    <t>CR_N</t>
  </si>
  <si>
    <t>CR_PS</t>
  </si>
  <si>
    <t>CR-UL_PS</t>
  </si>
  <si>
    <t>PS-IND_PS</t>
  </si>
  <si>
    <t>APC_NS</t>
  </si>
  <si>
    <t>CR_NS</t>
  </si>
  <si>
    <t>Joan Torres Puig, Celina Mandico Garcia</t>
  </si>
  <si>
    <t>Judith Salazar Alvarez, Josep Maria Lassnig Duedra</t>
  </si>
  <si>
    <t>Alain Bernat Gallego, Josep Rodriguez Gutierrez</t>
  </si>
  <si>
    <t>Josep Dalleres Codina, Maria Pilar Riba Font</t>
  </si>
  <si>
    <t>Esther París Riba, Aleix Varela González</t>
  </si>
  <si>
    <t>Antonia Escoda Alegret, Oliver Valero Rubio</t>
  </si>
  <si>
    <t>Esteve Lopez Montanya, Jordi Cadena Bons</t>
  </si>
  <si>
    <t>Enric Dolsa Font, Jorge Flaque Serrano</t>
  </si>
  <si>
    <t>Bernadeta Gaspà Bringueret, Patrícia Riberaygua Marme</t>
  </si>
  <si>
    <t>Daniel Armengol Bosch, Amadeu Rossell Tarradellas</t>
  </si>
  <si>
    <t>Vicenç Alay Ferrer, Claudi Benet Mas</t>
  </si>
  <si>
    <t>Conxita Marsol Riart, Victor Filloy Franco</t>
  </si>
  <si>
    <t>Carles Blasi Vidal, Albert Font Massip</t>
  </si>
  <si>
    <t>Francesc Segarra Tomàs, Josep Maria Canals Jordi</t>
  </si>
  <si>
    <t>Joel Samper Marba, Jordi March March</t>
  </si>
  <si>
    <t>Montserrat Gil Torné, Roser Bastida Areny</t>
  </si>
  <si>
    <t>Rossend Areny Navarro, Jose Roig Carcel</t>
  </si>
  <si>
    <t>Jaume Ramisa Elias, Jordi Fius Cot</t>
  </si>
  <si>
    <t>Francesc Zamora Puigcercos, Silvia Calvó Armengol</t>
  </si>
  <si>
    <t>Jordi Font Mariné, Rosa Gili Casals</t>
  </si>
  <si>
    <t>Miquel Aleix Areny, Ricard De Haro Jimenez</t>
  </si>
  <si>
    <t>Jael Pozo Lozano, Oriol Verdejo Segura</t>
  </si>
  <si>
    <t>DA_C</t>
  </si>
  <si>
    <t>DA-UP_C</t>
  </si>
  <si>
    <t>Celina Mandico Garcia, Marti Salvans Abetila</t>
  </si>
  <si>
    <t>Judith Salazaar Alvarez, Liliana Lamouroux Rossell</t>
  </si>
  <si>
    <t>Carles Enseñat Reig, Xavier Montané Atero</t>
  </si>
  <si>
    <t>Francesc Rodríguez Rossa, Maria Polar Riba Font</t>
  </si>
  <si>
    <t>Meritxell Mateu Pi, Olga Adellach Coma</t>
  </si>
  <si>
    <t>Franz Armengol Avellana, Jordi Cadena Bons</t>
  </si>
  <si>
    <t>Daniel Armengol Bosch, Sofia Garralla Tomas</t>
  </si>
  <si>
    <t>Pere Lopez Agras, Sonia Cano Sansa</t>
  </si>
  <si>
    <t>Silvia Riva González, Meritxell Verdu Marquillo</t>
  </si>
  <si>
    <t>Carles Blasi Vidal, Joan Cartes Ivern</t>
  </si>
  <si>
    <t>Montserrat Gil Torné, Roser Bastida Areny</t>
  </si>
  <si>
    <t>Bruno Bartolomé Levos, Rossend Areny Navarro</t>
  </si>
  <si>
    <t>Miquel Aleix Areny, Vincenç Mateu Zamora</t>
  </si>
  <si>
    <t>Jordi Font Mariné, Victor Naudi Zamora</t>
  </si>
  <si>
    <t>DA_P</t>
  </si>
  <si>
    <t>DA-UP_P</t>
  </si>
  <si>
    <t>DA_N</t>
  </si>
  <si>
    <t>DA-UP_PS</t>
  </si>
  <si>
    <t>DA_NS</t>
  </si>
  <si>
    <t>DA_PS</t>
  </si>
  <si>
    <t>PSVICI_N</t>
  </si>
  <si>
    <t>SDP_N</t>
  </si>
  <si>
    <t>AC-DA_C</t>
  </si>
  <si>
    <t>DA-MM_C</t>
  </si>
  <si>
    <t>DA-CI_C</t>
  </si>
  <si>
    <t>SDP_C</t>
  </si>
  <si>
    <t>AC-DA_P</t>
  </si>
  <si>
    <t>DA-MM_P</t>
  </si>
  <si>
    <t>SDP_P</t>
  </si>
  <si>
    <t>PSVICI_P</t>
  </si>
  <si>
    <t>PSVICI_C</t>
  </si>
  <si>
    <t>PLA-UL-P</t>
  </si>
  <si>
    <t>PLA-UL_C</t>
  </si>
  <si>
    <t>Jordi Alcobe Font, Mònica Bonell Tuset</t>
  </si>
  <si>
    <t>Sergi Ricart Solà, Maria Assumpta Vergés Estepa</t>
  </si>
  <si>
    <t>Rita Carme Sirkia Zachari, Alain Mateu Montane</t>
  </si>
  <si>
    <t>David Ríos Rius, Nuria Meritxell Pirot Carrera</t>
  </si>
  <si>
    <t>Valentí Martí Castanyer, Miquel Alís Soulie</t>
  </si>
  <si>
    <t>Maria Martisella Gonzalez, Carles Enseñat Reig</t>
  </si>
  <si>
    <t>Felipe Augusto Gallardo Hurtado, Joan Abella Ramón</t>
  </si>
  <si>
    <t>Víctor Iriarte Fraga, Noelia Vicente Martinez</t>
  </si>
  <si>
    <t>Antoni Riba Torregrosa, Èric Bartolomé Levos</t>
  </si>
  <si>
    <t>Antoni Fillet Adellach, Meritxell Mateu Pi</t>
  </si>
  <si>
    <t>Carles Naudi d'Areny-Plandolit Balsells, Judith Pallares Cortes</t>
  </si>
  <si>
    <t>Mariona Gonzalez Reolit, Rosa Maria Rechi Obiols</t>
  </si>
  <si>
    <t>Olga Gelabert Fàbrega, David Montane Amador</t>
  </si>
  <si>
    <t>Joan Ramon Marina Amat, Joan Cartes Ivern</t>
  </si>
  <si>
    <t>Delfín Luís Roca Roche, Àngel Dalmau Ausas</t>
  </si>
  <si>
    <t>Jordi Cinca Mateos, Maria Rosa Ferrer Obiols</t>
  </si>
  <si>
    <t>Salustia Chato Cipres, Ruth Vila Oziel</t>
  </si>
  <si>
    <t>Jordi Lorente Martínez, Josep Lluís Donsión Pichel</t>
  </si>
  <si>
    <t>Josep Maria Cucalón Durán, Pere Guiu Torrebadella</t>
  </si>
  <si>
    <t>Josep Majoral Obiols, Carine Montaner Raynaud</t>
  </si>
  <si>
    <t>Gilbert Saboya Sunye, Carolina Puig Montes</t>
  </si>
  <si>
    <t>Miquel Aleix Areny, Vicenç Mateu Zamora</t>
  </si>
  <si>
    <t>Alba Alvarez Gonzalez, Nazih Raad Kabbarah</t>
  </si>
  <si>
    <t>Susagna Vela Palomares, Josep Mas Magallon</t>
  </si>
  <si>
    <t>Jordi Rubia Correa, França Riberaygua Marme</t>
  </si>
  <si>
    <t>PLA-IND_PS</t>
  </si>
  <si>
    <t>AC-DA_PS</t>
  </si>
  <si>
    <t>DA-CI_PS</t>
  </si>
  <si>
    <t>PLA-IE_C</t>
  </si>
  <si>
    <t>PLA-IE_P</t>
  </si>
  <si>
    <t>PLA-IE_PS</t>
  </si>
  <si>
    <t>PLA-UL_PS</t>
  </si>
  <si>
    <t>PSVICI_NS</t>
  </si>
  <si>
    <t>SDP_NS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</si>
</sst>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0" fontId="5" fillId="0" borderId="0" xfId="0" applyFont="1" applyFill="1"/>
    <xf numFmtId="1" fontId="0" fillId="0" borderId="0" xfId="0" applyNumberFormat="1" applyFont="1"/>
    <xf numFmtId="164" fontId="0" fillId="0" borderId="0" xfId="0" applyNumberFormat="1" applyFont="1"/>
    <xf numFmtId="0" fontId="0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/>
  </cellXfs>
  <cellStyles count="3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S49"/>
  <sheetViews>
    <sheetView tabSelected="1" zoomScale="125" zoomScaleNormal="125" zoomScalePageLayoutView="125" workbookViewId="0"/>
  </sheetViews>
  <sheetFormatPr baseColWidth="10" defaultRowHeight="15" x14ac:dyDescent="0"/>
  <cols>
    <col min="1" max="16384" width="10.83203125" style="1"/>
  </cols>
  <sheetData>
    <row r="1" spans="1:123">
      <c r="A1" s="1" t="s">
        <v>0</v>
      </c>
      <c r="B1" s="1" t="s">
        <v>1</v>
      </c>
      <c r="C1" s="1" t="s">
        <v>10</v>
      </c>
      <c r="D1" s="1" t="s">
        <v>11</v>
      </c>
      <c r="E1" s="1" t="s">
        <v>117</v>
      </c>
      <c r="F1" s="1" t="s">
        <v>118</v>
      </c>
      <c r="G1" s="1" t="s">
        <v>119</v>
      </c>
      <c r="H1" s="1" t="s">
        <v>120</v>
      </c>
      <c r="I1" s="1" t="s">
        <v>121</v>
      </c>
      <c r="J1" s="1" t="s">
        <v>122</v>
      </c>
      <c r="K1" s="1" t="s">
        <v>12</v>
      </c>
      <c r="L1" s="1" t="s">
        <v>49</v>
      </c>
      <c r="M1" s="1" t="s">
        <v>234</v>
      </c>
      <c r="N1" s="1" t="s">
        <v>88</v>
      </c>
      <c r="O1" s="1" t="s">
        <v>123</v>
      </c>
      <c r="P1" s="1" t="s">
        <v>171</v>
      </c>
      <c r="Q1" s="1" t="s">
        <v>86</v>
      </c>
      <c r="R1" s="1" t="s">
        <v>172</v>
      </c>
      <c r="S1" s="1" t="s">
        <v>195</v>
      </c>
      <c r="T1" s="1" t="s">
        <v>196</v>
      </c>
      <c r="U1" s="1" t="s">
        <v>197</v>
      </c>
      <c r="V1" s="1" t="s">
        <v>13</v>
      </c>
      <c r="W1" s="1" t="s">
        <v>124</v>
      </c>
      <c r="X1" s="1" t="s">
        <v>52</v>
      </c>
      <c r="Y1" s="1" t="s">
        <v>205</v>
      </c>
      <c r="Z1" s="1" t="s">
        <v>14</v>
      </c>
      <c r="AA1" s="1" t="s">
        <v>15</v>
      </c>
      <c r="AB1" s="1" t="s">
        <v>16</v>
      </c>
      <c r="AC1" s="1" t="s">
        <v>50</v>
      </c>
      <c r="AD1" s="1" t="s">
        <v>125</v>
      </c>
      <c r="AE1" s="1" t="s">
        <v>91</v>
      </c>
      <c r="AF1" s="1" t="s">
        <v>90</v>
      </c>
      <c r="AG1" s="1" t="s">
        <v>203</v>
      </c>
      <c r="AH1" s="1" t="s">
        <v>89</v>
      </c>
      <c r="AI1" s="1" t="s">
        <v>51</v>
      </c>
      <c r="AJ1" s="2" t="s">
        <v>126</v>
      </c>
      <c r="AK1" s="1" t="s">
        <v>53</v>
      </c>
      <c r="AL1" s="1" t="s">
        <v>127</v>
      </c>
      <c r="AM1" s="1" t="s">
        <v>128</v>
      </c>
      <c r="AN1" s="1" t="s">
        <v>129</v>
      </c>
      <c r="AO1" s="1" t="s">
        <v>130</v>
      </c>
      <c r="AP1" s="1" t="s">
        <v>131</v>
      </c>
      <c r="AQ1" s="1" t="s">
        <v>198</v>
      </c>
      <c r="AR1" s="1" t="s">
        <v>17</v>
      </c>
      <c r="AS1" s="1" t="s">
        <v>54</v>
      </c>
      <c r="AT1" s="1" t="s">
        <v>235</v>
      </c>
      <c r="AU1" s="1" t="s">
        <v>88</v>
      </c>
      <c r="AV1" s="1" t="s">
        <v>132</v>
      </c>
      <c r="AW1" s="1" t="s">
        <v>187</v>
      </c>
      <c r="AX1" s="1" t="s">
        <v>87</v>
      </c>
      <c r="AY1" s="1" t="s">
        <v>188</v>
      </c>
      <c r="AZ1" s="1" t="s">
        <v>199</v>
      </c>
      <c r="BA1" s="1" t="s">
        <v>200</v>
      </c>
      <c r="BB1" s="1" t="s">
        <v>18</v>
      </c>
      <c r="BC1" s="1" t="s">
        <v>133</v>
      </c>
      <c r="BD1" s="1" t="s">
        <v>57</v>
      </c>
      <c r="BE1" s="1" t="s">
        <v>204</v>
      </c>
      <c r="BF1" s="1" t="s">
        <v>19</v>
      </c>
      <c r="BG1" s="1" t="s">
        <v>20</v>
      </c>
      <c r="BH1" s="1" t="s">
        <v>21</v>
      </c>
      <c r="BI1" s="1" t="s">
        <v>55</v>
      </c>
      <c r="BJ1" s="1" t="s">
        <v>134</v>
      </c>
      <c r="BK1" s="1" t="s">
        <v>94</v>
      </c>
      <c r="BL1" s="1" t="s">
        <v>93</v>
      </c>
      <c r="BM1" s="1" t="s">
        <v>202</v>
      </c>
      <c r="BN1" s="1" t="s">
        <v>92</v>
      </c>
      <c r="BO1" s="1" t="s">
        <v>56</v>
      </c>
      <c r="BP1" s="2" t="s">
        <v>135</v>
      </c>
      <c r="BQ1" s="1" t="s">
        <v>58</v>
      </c>
      <c r="BR1" s="2" t="s">
        <v>136</v>
      </c>
      <c r="BS1" s="2" t="s">
        <v>137</v>
      </c>
      <c r="BT1" s="2" t="s">
        <v>138</v>
      </c>
      <c r="BU1" s="2" t="s">
        <v>139</v>
      </c>
      <c r="BV1" s="2" t="s">
        <v>140</v>
      </c>
      <c r="BW1" s="2" t="s">
        <v>201</v>
      </c>
      <c r="BX1" s="1" t="s">
        <v>22</v>
      </c>
      <c r="BY1" s="2" t="s">
        <v>59</v>
      </c>
      <c r="BZ1" s="1" t="s">
        <v>23</v>
      </c>
      <c r="CA1" s="1" t="s">
        <v>24</v>
      </c>
      <c r="CB1" s="1" t="s">
        <v>25</v>
      </c>
      <c r="CC1" s="1" t="s">
        <v>96</v>
      </c>
      <c r="CD1" s="1" t="s">
        <v>60</v>
      </c>
      <c r="CE1" s="1" t="s">
        <v>193</v>
      </c>
      <c r="CF1" s="1" t="s">
        <v>142</v>
      </c>
      <c r="CG1" s="1" t="s">
        <v>95</v>
      </c>
      <c r="CH1" s="1" t="s">
        <v>189</v>
      </c>
      <c r="CI1" s="1" t="s">
        <v>97</v>
      </c>
      <c r="CJ1" s="1" t="s">
        <v>61</v>
      </c>
      <c r="CK1" s="6" t="s">
        <v>141</v>
      </c>
      <c r="CL1" s="6" t="s">
        <v>143</v>
      </c>
      <c r="CM1" s="6" t="s">
        <v>194</v>
      </c>
      <c r="CN1" s="1" t="s">
        <v>26</v>
      </c>
      <c r="CO1" s="1" t="s">
        <v>62</v>
      </c>
      <c r="CP1" s="6" t="s">
        <v>236</v>
      </c>
      <c r="CQ1" s="6" t="s">
        <v>231</v>
      </c>
      <c r="CR1" s="1" t="s">
        <v>27</v>
      </c>
      <c r="CS1" s="1" t="s">
        <v>28</v>
      </c>
      <c r="CT1" s="1" t="s">
        <v>63</v>
      </c>
      <c r="CU1" s="2" t="s">
        <v>146</v>
      </c>
      <c r="CV1" s="2" t="s">
        <v>99</v>
      </c>
      <c r="CW1" s="1" t="s">
        <v>98</v>
      </c>
      <c r="CX1" s="1" t="s">
        <v>64</v>
      </c>
      <c r="CY1" s="2" t="s">
        <v>144</v>
      </c>
      <c r="CZ1" s="2" t="s">
        <v>145</v>
      </c>
      <c r="DA1" s="1" t="s">
        <v>65</v>
      </c>
      <c r="DB1" s="1" t="s">
        <v>237</v>
      </c>
      <c r="DC1" s="1" t="s">
        <v>192</v>
      </c>
      <c r="DD1" s="1" t="s">
        <v>190</v>
      </c>
      <c r="DE1" s="6" t="s">
        <v>232</v>
      </c>
      <c r="DF1" s="6" t="s">
        <v>233</v>
      </c>
      <c r="DG1" s="1" t="s">
        <v>29</v>
      </c>
      <c r="DH1" s="1" t="s">
        <v>66</v>
      </c>
      <c r="DI1" s="1" t="s">
        <v>30</v>
      </c>
      <c r="DJ1" s="1" t="s">
        <v>31</v>
      </c>
      <c r="DK1" s="1" t="s">
        <v>32</v>
      </c>
      <c r="DL1" s="1" t="s">
        <v>67</v>
      </c>
      <c r="DM1" s="1" t="s">
        <v>68</v>
      </c>
      <c r="DN1" s="1" t="s">
        <v>100</v>
      </c>
      <c r="DO1" s="1" t="s">
        <v>147</v>
      </c>
      <c r="DP1" s="1" t="s">
        <v>148</v>
      </c>
      <c r="DQ1" s="1" t="s">
        <v>191</v>
      </c>
      <c r="DR1" s="1" t="s">
        <v>238</v>
      </c>
      <c r="DS1" s="1" t="s">
        <v>239</v>
      </c>
    </row>
    <row r="2" spans="1:123">
      <c r="A2" s="1">
        <v>1997</v>
      </c>
      <c r="B2" s="1" t="s">
        <v>2</v>
      </c>
      <c r="C2" s="1">
        <v>485</v>
      </c>
      <c r="D2" s="3">
        <f>0.788*C2</f>
        <v>382.18</v>
      </c>
      <c r="E2" s="3"/>
      <c r="F2" s="3"/>
      <c r="G2" s="3"/>
      <c r="H2" s="3"/>
      <c r="I2" s="3"/>
      <c r="J2" s="3"/>
      <c r="K2" s="1" t="s">
        <v>33</v>
      </c>
      <c r="AR2" s="1">
        <v>231</v>
      </c>
      <c r="CN2" s="1">
        <v>2</v>
      </c>
    </row>
    <row r="3" spans="1:123">
      <c r="A3" s="1">
        <v>1997</v>
      </c>
      <c r="B3" s="1" t="s">
        <v>3</v>
      </c>
      <c r="C3" s="1">
        <v>1431</v>
      </c>
      <c r="D3" s="3">
        <f>0.815*C3</f>
        <v>1166.2649999999999</v>
      </c>
      <c r="E3" s="3"/>
      <c r="F3" s="3"/>
      <c r="G3" s="3"/>
      <c r="H3" s="3"/>
      <c r="I3" s="3"/>
      <c r="J3" s="3"/>
      <c r="K3" s="1" t="s">
        <v>34</v>
      </c>
      <c r="V3" s="1" t="s">
        <v>35</v>
      </c>
      <c r="AR3" s="1">
        <v>417</v>
      </c>
      <c r="BB3" s="1">
        <v>637</v>
      </c>
      <c r="CR3" s="1">
        <v>2</v>
      </c>
    </row>
    <row r="4" spans="1:123">
      <c r="A4" s="1">
        <v>1997</v>
      </c>
      <c r="B4" s="1" t="s">
        <v>4</v>
      </c>
      <c r="C4" s="1">
        <v>532</v>
      </c>
      <c r="D4" s="3">
        <f>0.818*C4</f>
        <v>435.17599999999999</v>
      </c>
      <c r="E4" s="3"/>
      <c r="F4" s="3"/>
      <c r="G4" s="3"/>
      <c r="H4" s="3"/>
      <c r="I4" s="3"/>
      <c r="J4" s="3"/>
      <c r="V4" s="1" t="s">
        <v>36</v>
      </c>
      <c r="Z4" s="1" t="s">
        <v>37</v>
      </c>
      <c r="BB4" s="1">
        <v>138</v>
      </c>
      <c r="BF4" s="1">
        <v>255</v>
      </c>
      <c r="CS4" s="1">
        <v>2</v>
      </c>
    </row>
    <row r="5" spans="1:123">
      <c r="A5" s="1">
        <v>1997</v>
      </c>
      <c r="B5" s="1" t="s">
        <v>5</v>
      </c>
      <c r="C5" s="1">
        <v>893</v>
      </c>
      <c r="D5" s="3">
        <f>0.823*C5</f>
        <v>734.93899999999996</v>
      </c>
      <c r="E5" s="3"/>
      <c r="F5" s="3"/>
      <c r="G5" s="3"/>
      <c r="H5" s="3"/>
      <c r="I5" s="3"/>
      <c r="J5" s="3"/>
      <c r="K5" s="1" t="s">
        <v>38</v>
      </c>
      <c r="AR5" s="1">
        <v>421</v>
      </c>
      <c r="CN5" s="1">
        <v>2</v>
      </c>
    </row>
    <row r="6" spans="1:123">
      <c r="A6" s="1">
        <v>1997</v>
      </c>
      <c r="B6" s="1" t="s">
        <v>6</v>
      </c>
      <c r="C6" s="1">
        <v>3353</v>
      </c>
      <c r="D6" s="3">
        <f>0.798*C6</f>
        <v>2675.694</v>
      </c>
      <c r="E6" s="3"/>
      <c r="F6" s="3"/>
      <c r="G6" s="3"/>
      <c r="H6" s="3"/>
      <c r="I6" s="3"/>
      <c r="J6" s="3"/>
      <c r="K6" s="1" t="s">
        <v>39</v>
      </c>
      <c r="V6" s="1" t="s">
        <v>40</v>
      </c>
      <c r="AA6" s="1" t="s">
        <v>41</v>
      </c>
      <c r="AB6" s="1" t="s">
        <v>42</v>
      </c>
      <c r="AR6" s="1">
        <v>848</v>
      </c>
      <c r="BB6" s="1">
        <v>614</v>
      </c>
      <c r="BG6" s="1">
        <v>243</v>
      </c>
      <c r="BH6" s="1">
        <v>795</v>
      </c>
      <c r="CN6" s="1">
        <v>2</v>
      </c>
    </row>
    <row r="7" spans="1:123">
      <c r="A7" s="1">
        <v>1997</v>
      </c>
      <c r="B7" s="1" t="s">
        <v>7</v>
      </c>
      <c r="C7" s="1">
        <v>1651</v>
      </c>
      <c r="D7" s="3">
        <f>0.846*C7</f>
        <v>1396.7459999999999</v>
      </c>
      <c r="E7" s="3"/>
      <c r="F7" s="3"/>
      <c r="G7" s="3"/>
      <c r="H7" s="3"/>
      <c r="I7" s="3"/>
      <c r="J7" s="3"/>
      <c r="K7" s="1" t="s">
        <v>43</v>
      </c>
      <c r="V7" s="1" t="s">
        <v>44</v>
      </c>
      <c r="AR7" s="1">
        <v>701</v>
      </c>
      <c r="BB7" s="1">
        <v>570</v>
      </c>
      <c r="CN7" s="1">
        <v>2</v>
      </c>
    </row>
    <row r="8" spans="1:123">
      <c r="A8" s="1">
        <v>1997</v>
      </c>
      <c r="B8" s="1" t="s">
        <v>8</v>
      </c>
      <c r="C8" s="1">
        <v>2492</v>
      </c>
      <c r="D8" s="3">
        <f>0.823*C8</f>
        <v>2050.9159999999997</v>
      </c>
      <c r="E8" s="3"/>
      <c r="F8" s="3"/>
      <c r="G8" s="3"/>
      <c r="H8" s="3"/>
      <c r="I8" s="3"/>
      <c r="J8" s="3"/>
      <c r="K8" s="1" t="s">
        <v>45</v>
      </c>
      <c r="V8" s="1" t="s">
        <v>46</v>
      </c>
      <c r="AA8" s="1" t="s">
        <v>47</v>
      </c>
      <c r="AB8" s="1" t="s">
        <v>48</v>
      </c>
      <c r="AR8" s="1">
        <v>856</v>
      </c>
      <c r="BB8" s="1">
        <v>674</v>
      </c>
      <c r="BG8" s="1">
        <v>261</v>
      </c>
      <c r="BH8" s="1">
        <v>164</v>
      </c>
      <c r="CN8" s="1">
        <v>2</v>
      </c>
    </row>
    <row r="9" spans="1:123">
      <c r="A9" s="1">
        <v>1997</v>
      </c>
      <c r="B9" s="1" t="s">
        <v>9</v>
      </c>
      <c r="C9" s="1">
        <v>10837</v>
      </c>
      <c r="D9" s="1">
        <v>8842</v>
      </c>
      <c r="AR9" s="1">
        <v>3474</v>
      </c>
      <c r="BB9" s="1">
        <v>2633</v>
      </c>
      <c r="BF9" s="1">
        <v>255</v>
      </c>
      <c r="BG9" s="1">
        <v>504</v>
      </c>
      <c r="BH9" s="1">
        <v>959</v>
      </c>
      <c r="BX9" s="1">
        <v>3543</v>
      </c>
      <c r="BZ9" s="1">
        <v>2374</v>
      </c>
      <c r="CA9" s="1">
        <v>993</v>
      </c>
      <c r="CB9" s="1">
        <v>1471</v>
      </c>
      <c r="CN9" s="1">
        <v>10</v>
      </c>
      <c r="CR9" s="1">
        <v>2</v>
      </c>
      <c r="CS9" s="1">
        <v>2</v>
      </c>
      <c r="DG9" s="1">
        <v>6</v>
      </c>
      <c r="DI9" s="1">
        <v>4</v>
      </c>
      <c r="DJ9" s="1">
        <v>2</v>
      </c>
      <c r="DK9" s="1">
        <v>2</v>
      </c>
    </row>
    <row r="10" spans="1:123">
      <c r="A10" s="1">
        <v>2001</v>
      </c>
      <c r="B10" s="1" t="s">
        <v>2</v>
      </c>
      <c r="C10" s="1">
        <v>562</v>
      </c>
      <c r="D10" s="1">
        <v>496</v>
      </c>
      <c r="L10" s="1" t="s">
        <v>69</v>
      </c>
      <c r="Q10" s="1" t="s">
        <v>70</v>
      </c>
      <c r="AS10" s="1">
        <v>249</v>
      </c>
      <c r="AX10" s="1">
        <v>233</v>
      </c>
      <c r="BY10" s="1">
        <v>271</v>
      </c>
      <c r="CD10" s="1">
        <v>86</v>
      </c>
      <c r="CJ10" s="1">
        <v>112</v>
      </c>
      <c r="CO10" s="1">
        <v>2</v>
      </c>
    </row>
    <row r="11" spans="1:123">
      <c r="A11" s="1">
        <v>2001</v>
      </c>
      <c r="B11" s="1" t="s">
        <v>3</v>
      </c>
      <c r="C11" s="1">
        <v>1845</v>
      </c>
      <c r="D11" s="1">
        <v>1518</v>
      </c>
      <c r="L11" s="1" t="s">
        <v>71</v>
      </c>
      <c r="AC11" s="1" t="s">
        <v>35</v>
      </c>
      <c r="AI11" s="1" t="s">
        <v>72</v>
      </c>
      <c r="AS11" s="1">
        <v>531</v>
      </c>
      <c r="BI11" s="1">
        <v>590</v>
      </c>
      <c r="BO11" s="1">
        <v>331</v>
      </c>
      <c r="BY11" s="1">
        <v>586</v>
      </c>
      <c r="CD11" s="1">
        <v>467</v>
      </c>
      <c r="CJ11" s="1">
        <v>394</v>
      </c>
      <c r="CT11" s="1">
        <v>2</v>
      </c>
    </row>
    <row r="12" spans="1:123">
      <c r="A12" s="1">
        <v>2001</v>
      </c>
      <c r="B12" s="1" t="s">
        <v>4</v>
      </c>
      <c r="C12" s="1">
        <v>740</v>
      </c>
      <c r="D12" s="1">
        <v>649</v>
      </c>
      <c r="L12" s="1" t="s">
        <v>73</v>
      </c>
      <c r="AI12" s="1" t="s">
        <v>74</v>
      </c>
      <c r="AS12" s="1">
        <v>336</v>
      </c>
      <c r="BO12" s="1">
        <v>259</v>
      </c>
      <c r="BY12" s="1">
        <v>308</v>
      </c>
      <c r="CD12" s="1">
        <v>133</v>
      </c>
      <c r="CJ12" s="1">
        <v>177</v>
      </c>
      <c r="CO12" s="1">
        <v>2</v>
      </c>
    </row>
    <row r="13" spans="1:123">
      <c r="A13" s="1">
        <v>2001</v>
      </c>
      <c r="B13" s="1" t="s">
        <v>5</v>
      </c>
      <c r="C13" s="1">
        <v>1235</v>
      </c>
      <c r="D13" s="1">
        <v>1070</v>
      </c>
      <c r="L13" s="1" t="s">
        <v>75</v>
      </c>
      <c r="AC13" s="1" t="s">
        <v>76</v>
      </c>
      <c r="AI13" s="1" t="s">
        <v>77</v>
      </c>
      <c r="AS13" s="1">
        <v>403</v>
      </c>
      <c r="BI13" s="1">
        <v>173</v>
      </c>
      <c r="BO13" s="1">
        <v>452</v>
      </c>
      <c r="BY13" s="1">
        <v>460</v>
      </c>
      <c r="CD13" s="1">
        <v>242</v>
      </c>
      <c r="CJ13" s="1">
        <v>332</v>
      </c>
      <c r="CX13" s="1">
        <v>2</v>
      </c>
    </row>
    <row r="14" spans="1:123">
      <c r="A14" s="1">
        <v>2001</v>
      </c>
      <c r="B14" s="1" t="s">
        <v>6</v>
      </c>
      <c r="C14" s="1">
        <v>4014</v>
      </c>
      <c r="D14" s="1">
        <v>3128</v>
      </c>
      <c r="L14" s="1" t="s">
        <v>78</v>
      </c>
      <c r="AC14" s="1" t="s">
        <v>79</v>
      </c>
      <c r="AI14" s="1" t="s">
        <v>80</v>
      </c>
      <c r="AS14" s="1">
        <v>1185</v>
      </c>
      <c r="BI14" s="1">
        <v>1000</v>
      </c>
      <c r="BO14" s="1">
        <v>772</v>
      </c>
      <c r="BY14" s="1">
        <v>1251</v>
      </c>
      <c r="CD14" s="1">
        <v>1094</v>
      </c>
      <c r="CJ14" s="1">
        <v>609</v>
      </c>
      <c r="CO14" s="1">
        <v>2</v>
      </c>
    </row>
    <row r="15" spans="1:123">
      <c r="A15" s="1">
        <v>2001</v>
      </c>
      <c r="B15" s="1" t="s">
        <v>7</v>
      </c>
      <c r="C15" s="1">
        <v>1963</v>
      </c>
      <c r="D15" s="1">
        <v>1625</v>
      </c>
      <c r="X15" s="1" t="s">
        <v>81</v>
      </c>
      <c r="AK15" s="1" t="s">
        <v>82</v>
      </c>
      <c r="BD15" s="1">
        <v>813</v>
      </c>
      <c r="BQ15" s="1">
        <v>644</v>
      </c>
      <c r="BY15" s="1">
        <v>704</v>
      </c>
      <c r="CD15" s="1">
        <v>388</v>
      </c>
      <c r="CJ15" s="1">
        <v>392</v>
      </c>
      <c r="DA15" s="1">
        <v>2</v>
      </c>
    </row>
    <row r="16" spans="1:123">
      <c r="A16" s="1">
        <v>2001</v>
      </c>
      <c r="B16" s="1" t="s">
        <v>8</v>
      </c>
      <c r="C16" s="1">
        <v>2983</v>
      </c>
      <c r="D16" s="1">
        <v>2406</v>
      </c>
      <c r="L16" s="1" t="s">
        <v>83</v>
      </c>
      <c r="AC16" s="1" t="s">
        <v>84</v>
      </c>
      <c r="AI16" s="1" t="s">
        <v>85</v>
      </c>
      <c r="AS16" s="1">
        <v>1180</v>
      </c>
      <c r="BI16" s="1">
        <v>629</v>
      </c>
      <c r="BO16" s="1">
        <v>433</v>
      </c>
      <c r="BY16" s="1">
        <v>1159</v>
      </c>
      <c r="CD16" s="1">
        <v>673</v>
      </c>
      <c r="CJ16" s="1">
        <v>425</v>
      </c>
      <c r="CO16" s="1">
        <v>2</v>
      </c>
    </row>
    <row r="17" spans="1:120">
      <c r="A17" s="1">
        <v>2001</v>
      </c>
      <c r="B17" s="1" t="s">
        <v>9</v>
      </c>
      <c r="C17" s="1">
        <v>13342</v>
      </c>
      <c r="D17" s="1">
        <v>10892</v>
      </c>
      <c r="AS17" s="1">
        <v>3884</v>
      </c>
      <c r="AX17" s="1">
        <v>233</v>
      </c>
      <c r="BD17" s="1">
        <v>813</v>
      </c>
      <c r="BI17" s="1">
        <v>2392</v>
      </c>
      <c r="BO17" s="1">
        <v>2247</v>
      </c>
      <c r="BQ17" s="1">
        <v>644</v>
      </c>
      <c r="BY17" s="1">
        <v>4739</v>
      </c>
      <c r="CD17" s="1">
        <v>3083</v>
      </c>
      <c r="CJ17" s="1">
        <v>2441</v>
      </c>
      <c r="CO17" s="1">
        <v>8</v>
      </c>
      <c r="CT17" s="1">
        <v>2</v>
      </c>
      <c r="CX17" s="1">
        <v>2</v>
      </c>
      <c r="DA17" s="1">
        <v>2</v>
      </c>
      <c r="DH17" s="1">
        <v>7</v>
      </c>
      <c r="DL17" s="1">
        <v>4</v>
      </c>
      <c r="DM17" s="1">
        <v>3</v>
      </c>
    </row>
    <row r="18" spans="1:120">
      <c r="A18" s="1">
        <v>2005</v>
      </c>
      <c r="B18" s="1" t="s">
        <v>2</v>
      </c>
      <c r="C18" s="1">
        <v>595</v>
      </c>
      <c r="D18" s="1">
        <v>549</v>
      </c>
      <c r="L18" s="1" t="s">
        <v>101</v>
      </c>
      <c r="AH18" s="1" t="s">
        <v>102</v>
      </c>
      <c r="AS18" s="4">
        <v>0.53500000000000003</v>
      </c>
      <c r="AT18" s="4"/>
      <c r="AU18" s="4"/>
      <c r="AV18" s="4"/>
      <c r="AW18" s="4"/>
      <c r="AX18" s="4"/>
      <c r="AY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>
        <v>0.46500000000000002</v>
      </c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>
        <v>0.47299999999999998</v>
      </c>
      <c r="BZ18" s="4"/>
      <c r="CA18" s="4"/>
      <c r="CB18" s="4"/>
      <c r="CC18" s="4">
        <v>1.2999999999999999E-2</v>
      </c>
      <c r="CD18" s="4">
        <v>0.155</v>
      </c>
      <c r="CE18" s="4"/>
      <c r="CF18" s="4"/>
      <c r="CG18" s="4">
        <v>8.9999999999999993E-3</v>
      </c>
      <c r="CH18" s="4"/>
      <c r="CI18" s="4">
        <v>0.34899999999999998</v>
      </c>
      <c r="CJ18" s="4"/>
      <c r="CK18" s="4"/>
      <c r="CL18" s="4"/>
      <c r="CM18" s="4"/>
      <c r="CN18" s="4"/>
      <c r="CO18" s="1">
        <v>2</v>
      </c>
      <c r="CR18" s="4"/>
      <c r="CS18" s="4"/>
      <c r="CT18" s="4"/>
      <c r="CU18" s="4"/>
      <c r="CV18" s="4"/>
      <c r="CX18" s="4"/>
      <c r="CY18" s="4"/>
      <c r="CZ18" s="4"/>
    </row>
    <row r="19" spans="1:120">
      <c r="A19" s="1">
        <v>2005</v>
      </c>
      <c r="B19" s="1" t="s">
        <v>3</v>
      </c>
      <c r="C19" s="1">
        <v>2172</v>
      </c>
      <c r="D19" s="1">
        <v>1718</v>
      </c>
      <c r="M19" s="1" t="s">
        <v>103</v>
      </c>
      <c r="AF19" s="1" t="s">
        <v>104</v>
      </c>
      <c r="AS19" s="4"/>
      <c r="AT19" s="4">
        <v>0.47199999999999998</v>
      </c>
      <c r="AU19" s="4"/>
      <c r="AV19" s="4"/>
      <c r="AW19" s="4"/>
      <c r="AX19" s="4"/>
      <c r="AY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>
        <v>0.52800000000000002</v>
      </c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>
        <v>0.39</v>
      </c>
      <c r="BZ19" s="4"/>
      <c r="CA19" s="4"/>
      <c r="CB19" s="4"/>
      <c r="CC19" s="4">
        <v>3.5000000000000003E-2</v>
      </c>
      <c r="CD19" s="4">
        <v>0.438</v>
      </c>
      <c r="CE19" s="4"/>
      <c r="CF19" s="4"/>
      <c r="CG19" s="4">
        <v>7.1999999999999995E-2</v>
      </c>
      <c r="CH19" s="4"/>
      <c r="CI19" s="4">
        <v>6.5000000000000002E-2</v>
      </c>
      <c r="CJ19" s="4"/>
      <c r="CK19" s="4"/>
      <c r="CL19" s="4"/>
      <c r="CM19" s="4"/>
      <c r="CN19" s="4"/>
      <c r="CR19" s="4"/>
      <c r="CS19" s="4"/>
      <c r="CT19" s="4"/>
      <c r="CU19" s="4"/>
      <c r="CV19" s="4"/>
      <c r="CW19" s="1">
        <v>2</v>
      </c>
      <c r="CX19" s="4"/>
      <c r="CY19" s="4"/>
      <c r="CZ19" s="4"/>
    </row>
    <row r="20" spans="1:120">
      <c r="A20" s="1">
        <v>2005</v>
      </c>
      <c r="B20" s="1" t="s">
        <v>4</v>
      </c>
      <c r="C20" s="1">
        <v>945</v>
      </c>
      <c r="D20" s="1">
        <v>808</v>
      </c>
      <c r="L20" s="1" t="s">
        <v>73</v>
      </c>
      <c r="AE20" s="1" t="s">
        <v>106</v>
      </c>
      <c r="AH20" s="1" t="s">
        <v>105</v>
      </c>
      <c r="AS20" s="4">
        <v>0.38900000000000001</v>
      </c>
      <c r="AT20" s="4"/>
      <c r="AU20" s="4"/>
      <c r="AV20" s="4"/>
      <c r="AW20" s="4"/>
      <c r="AX20" s="4"/>
      <c r="AY20" s="4"/>
      <c r="BB20" s="4"/>
      <c r="BC20" s="4"/>
      <c r="BD20" s="4"/>
      <c r="BE20" s="4"/>
      <c r="BF20" s="4"/>
      <c r="BG20" s="4"/>
      <c r="BH20" s="4"/>
      <c r="BI20" s="4"/>
      <c r="BJ20" s="4"/>
      <c r="BK20" s="4">
        <v>0.35499999999999998</v>
      </c>
      <c r="BL20" s="4"/>
      <c r="BM20" s="4"/>
      <c r="BN20" s="4">
        <v>0.25600000000000001</v>
      </c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0.39900000000000002</v>
      </c>
      <c r="BZ20" s="4"/>
      <c r="CA20" s="4"/>
      <c r="CB20" s="4"/>
      <c r="CC20" s="4">
        <v>0.03</v>
      </c>
      <c r="CD20" s="4">
        <v>0.34200000000000003</v>
      </c>
      <c r="CE20" s="4"/>
      <c r="CF20" s="4"/>
      <c r="CG20" s="4">
        <v>6.8000000000000005E-2</v>
      </c>
      <c r="CH20" s="4"/>
      <c r="CI20" s="4">
        <v>0.161</v>
      </c>
      <c r="CJ20" s="4"/>
      <c r="CK20" s="4"/>
      <c r="CL20" s="4"/>
      <c r="CM20" s="4"/>
      <c r="CN20" s="4"/>
      <c r="CO20" s="1">
        <v>2</v>
      </c>
      <c r="CR20" s="4"/>
      <c r="CS20" s="4"/>
      <c r="CT20" s="4"/>
      <c r="CU20" s="4"/>
      <c r="CV20" s="4"/>
      <c r="CX20" s="4"/>
      <c r="CY20" s="4"/>
      <c r="CZ20" s="4"/>
    </row>
    <row r="21" spans="1:120">
      <c r="A21" s="1">
        <v>2005</v>
      </c>
      <c r="B21" s="1" t="s">
        <v>5</v>
      </c>
      <c r="C21" s="1">
        <v>1567</v>
      </c>
      <c r="D21" s="1">
        <v>1327</v>
      </c>
      <c r="L21" s="1" t="s">
        <v>107</v>
      </c>
      <c r="AF21" s="1" t="s">
        <v>109</v>
      </c>
      <c r="AH21" s="1" t="s">
        <v>108</v>
      </c>
      <c r="AS21" s="4">
        <v>0.46200000000000002</v>
      </c>
      <c r="AT21" s="4"/>
      <c r="AU21" s="4"/>
      <c r="AV21" s="4"/>
      <c r="AW21" s="4"/>
      <c r="AX21" s="4"/>
      <c r="AY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>
        <v>0.33100000000000002</v>
      </c>
      <c r="BM21" s="4"/>
      <c r="BN21" s="4">
        <v>0.20699999999999999</v>
      </c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>
        <v>0.40899999999999997</v>
      </c>
      <c r="BZ21" s="4"/>
      <c r="CA21" s="4"/>
      <c r="CB21" s="4"/>
      <c r="CC21" s="4">
        <v>3.6999999999999998E-2</v>
      </c>
      <c r="CD21" s="4">
        <v>0.35</v>
      </c>
      <c r="CE21" s="4"/>
      <c r="CF21" s="4"/>
      <c r="CG21" s="4">
        <v>3.7999999999999999E-2</v>
      </c>
      <c r="CH21" s="4"/>
      <c r="CI21" s="4">
        <v>0.16600000000000001</v>
      </c>
      <c r="CJ21" s="4"/>
      <c r="CK21" s="4"/>
      <c r="CL21" s="4"/>
      <c r="CM21" s="4"/>
      <c r="CN21" s="4"/>
      <c r="CO21" s="1">
        <v>2</v>
      </c>
      <c r="CR21" s="4"/>
      <c r="CS21" s="4"/>
      <c r="CT21" s="4"/>
      <c r="CU21" s="4"/>
      <c r="CV21" s="4"/>
      <c r="CX21" s="4"/>
      <c r="CY21" s="4"/>
      <c r="CZ21" s="4"/>
    </row>
    <row r="22" spans="1:120">
      <c r="A22" s="1">
        <v>2005</v>
      </c>
      <c r="B22" s="1" t="s">
        <v>6</v>
      </c>
      <c r="C22" s="1">
        <v>4830</v>
      </c>
      <c r="D22" s="1">
        <v>3706</v>
      </c>
      <c r="L22" s="1" t="s">
        <v>110</v>
      </c>
      <c r="AF22" s="1" t="s">
        <v>112</v>
      </c>
      <c r="AH22" s="1" t="s">
        <v>111</v>
      </c>
      <c r="AS22" s="4">
        <v>0.377</v>
      </c>
      <c r="AT22" s="4"/>
      <c r="AU22" s="4"/>
      <c r="AV22" s="4"/>
      <c r="AW22" s="4"/>
      <c r="AX22" s="4"/>
      <c r="AY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>
        <v>0.501</v>
      </c>
      <c r="BM22" s="4"/>
      <c r="BN22" s="4">
        <v>0.122</v>
      </c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>
        <v>0.36499999999999999</v>
      </c>
      <c r="BZ22" s="4"/>
      <c r="CA22" s="4"/>
      <c r="CB22" s="4"/>
      <c r="CC22" s="4">
        <v>4.1000000000000002E-2</v>
      </c>
      <c r="CD22" s="4">
        <v>0.46300000000000002</v>
      </c>
      <c r="CE22" s="4"/>
      <c r="CF22" s="4"/>
      <c r="CG22" s="4">
        <v>3.9E-2</v>
      </c>
      <c r="CH22" s="4"/>
      <c r="CI22" s="4">
        <v>9.1999999999999998E-2</v>
      </c>
      <c r="CJ22" s="4"/>
      <c r="CK22" s="4"/>
      <c r="CL22" s="4"/>
      <c r="CM22" s="4"/>
      <c r="CN22" s="4"/>
      <c r="CR22" s="4"/>
      <c r="CS22" s="4"/>
      <c r="CT22" s="4"/>
      <c r="CU22" s="4"/>
      <c r="CV22" s="4"/>
      <c r="CW22" s="1">
        <v>2</v>
      </c>
      <c r="CX22" s="4"/>
      <c r="CY22" s="4"/>
      <c r="CZ22" s="4"/>
    </row>
    <row r="23" spans="1:120">
      <c r="A23" s="1">
        <v>2005</v>
      </c>
      <c r="B23" s="1" t="s">
        <v>7</v>
      </c>
      <c r="C23" s="1">
        <v>2406</v>
      </c>
      <c r="D23" s="1">
        <v>1934</v>
      </c>
      <c r="L23" s="1" t="s">
        <v>113</v>
      </c>
      <c r="AF23" s="1" t="s">
        <v>114</v>
      </c>
      <c r="AS23" s="4">
        <v>0.65400000000000003</v>
      </c>
      <c r="AT23" s="4"/>
      <c r="AU23" s="4"/>
      <c r="AV23" s="4"/>
      <c r="AW23" s="4"/>
      <c r="AX23" s="4"/>
      <c r="AY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>
        <v>0.34599999999999997</v>
      </c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>
        <v>0.53600000000000003</v>
      </c>
      <c r="BZ23" s="4"/>
      <c r="CA23" s="4"/>
      <c r="CB23" s="4"/>
      <c r="CC23" s="4">
        <v>2.8000000000000001E-2</v>
      </c>
      <c r="CD23" s="4">
        <v>0.26700000000000002</v>
      </c>
      <c r="CE23" s="4"/>
      <c r="CF23" s="4"/>
      <c r="CG23" s="4">
        <v>3.5999999999999997E-2</v>
      </c>
      <c r="CH23" s="4"/>
      <c r="CI23" s="4">
        <v>0.13300000000000001</v>
      </c>
      <c r="CJ23" s="4"/>
      <c r="CK23" s="4"/>
      <c r="CL23" s="4"/>
      <c r="CM23" s="4"/>
      <c r="CN23" s="4"/>
      <c r="CO23" s="1">
        <v>2</v>
      </c>
      <c r="CR23" s="4"/>
      <c r="CS23" s="4"/>
      <c r="CT23" s="4"/>
      <c r="CU23" s="4"/>
      <c r="CV23" s="4"/>
      <c r="CX23" s="4"/>
      <c r="CY23" s="4"/>
      <c r="CZ23" s="4"/>
    </row>
    <row r="24" spans="1:120">
      <c r="A24" s="1">
        <v>2005</v>
      </c>
      <c r="B24" s="1" t="s">
        <v>8</v>
      </c>
      <c r="C24" s="1">
        <v>3517</v>
      </c>
      <c r="D24" s="1">
        <v>2841</v>
      </c>
      <c r="L24" s="1" t="s">
        <v>115</v>
      </c>
      <c r="S24" s="4"/>
      <c r="T24" s="4"/>
      <c r="U24" s="4"/>
      <c r="AF24" s="1" t="s">
        <v>116</v>
      </c>
      <c r="AO24" s="4"/>
      <c r="AP24" s="4"/>
      <c r="AQ24" s="4"/>
      <c r="AR24" s="4"/>
      <c r="AS24" s="4">
        <v>0.45600000000000002</v>
      </c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>
        <v>0.54400000000000004</v>
      </c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>
        <v>0.39400000000000002</v>
      </c>
      <c r="BZ24" s="4"/>
      <c r="CA24" s="4"/>
      <c r="CB24" s="4"/>
      <c r="CC24" s="4">
        <v>3.6999999999999998E-2</v>
      </c>
      <c r="CD24" s="4">
        <v>0.38700000000000001</v>
      </c>
      <c r="CE24" s="4"/>
      <c r="CF24" s="4"/>
      <c r="CG24" s="4">
        <v>0.126</v>
      </c>
      <c r="CH24" s="4"/>
      <c r="CI24" s="4">
        <v>5.5E-2</v>
      </c>
      <c r="CJ24" s="4"/>
      <c r="CK24" s="4"/>
      <c r="CL24" s="4"/>
      <c r="CM24" s="4"/>
      <c r="CN24" s="4"/>
      <c r="CR24" s="4"/>
      <c r="CS24" s="4"/>
      <c r="CT24" s="4"/>
      <c r="CU24" s="4"/>
      <c r="CV24" s="4"/>
      <c r="CW24" s="1">
        <v>2</v>
      </c>
      <c r="CX24" s="4"/>
      <c r="CY24" s="4"/>
      <c r="CZ24" s="4"/>
    </row>
    <row r="25" spans="1:120">
      <c r="A25" s="1">
        <v>2005</v>
      </c>
      <c r="B25" s="1" t="s">
        <v>9</v>
      </c>
      <c r="C25" s="1">
        <v>16032</v>
      </c>
      <c r="D25" s="1">
        <v>12883</v>
      </c>
      <c r="BY25" s="1">
        <v>5100</v>
      </c>
      <c r="CC25" s="1">
        <v>433</v>
      </c>
      <c r="CD25" s="1">
        <v>4711</v>
      </c>
      <c r="CG25" s="1">
        <v>772</v>
      </c>
      <c r="CI25" s="1">
        <v>1360</v>
      </c>
      <c r="CO25" s="1">
        <v>8</v>
      </c>
      <c r="CW25" s="1">
        <v>6</v>
      </c>
      <c r="DH25" s="1">
        <v>6</v>
      </c>
      <c r="DL25" s="1">
        <v>6</v>
      </c>
      <c r="DN25" s="1">
        <v>2</v>
      </c>
    </row>
    <row r="26" spans="1:120">
      <c r="A26" s="1">
        <v>2009</v>
      </c>
      <c r="B26" s="1" t="s">
        <v>2</v>
      </c>
      <c r="C26" s="5">
        <v>750</v>
      </c>
      <c r="E26" s="5">
        <v>541</v>
      </c>
      <c r="F26" s="5">
        <v>65</v>
      </c>
      <c r="G26" s="5">
        <v>8</v>
      </c>
      <c r="H26" s="5">
        <v>582</v>
      </c>
      <c r="I26" s="5">
        <v>26</v>
      </c>
      <c r="J26" s="5">
        <v>6</v>
      </c>
      <c r="O26" s="1" t="s">
        <v>149</v>
      </c>
      <c r="S26" s="5"/>
      <c r="T26" s="5"/>
      <c r="U26" s="5"/>
      <c r="AD26" s="1" t="s">
        <v>150</v>
      </c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>
        <v>314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>
        <v>227</v>
      </c>
      <c r="BK26" s="5"/>
      <c r="BL26" s="5"/>
      <c r="BM26" s="5"/>
      <c r="BN26" s="5"/>
      <c r="BO26" s="5"/>
      <c r="BP26" s="5"/>
      <c r="BR26" s="5"/>
      <c r="BS26" s="5"/>
      <c r="BT26" s="5"/>
      <c r="BU26" s="5"/>
      <c r="BV26" s="5"/>
      <c r="BW26" s="5"/>
      <c r="CC26" s="5">
        <v>18</v>
      </c>
      <c r="CD26" s="5">
        <v>197</v>
      </c>
      <c r="CE26" s="5"/>
      <c r="CF26" s="5">
        <v>71</v>
      </c>
      <c r="CK26" s="5">
        <v>3</v>
      </c>
      <c r="CL26" s="5">
        <v>293</v>
      </c>
      <c r="CM26" s="5"/>
      <c r="CN26" s="5"/>
      <c r="CO26" s="5"/>
      <c r="CP26" s="5"/>
      <c r="CQ26" s="5"/>
      <c r="CR26" s="5"/>
      <c r="CS26" s="5"/>
      <c r="CT26" s="5"/>
      <c r="CW26" s="5"/>
      <c r="CX26" s="5"/>
      <c r="CY26" s="5">
        <v>2</v>
      </c>
      <c r="CZ26" s="5"/>
      <c r="DE26" s="5"/>
      <c r="DF26" s="5"/>
      <c r="DL26" s="5"/>
      <c r="DO26" s="5"/>
      <c r="DP26" s="5"/>
    </row>
    <row r="27" spans="1:120">
      <c r="A27" s="1">
        <v>2009</v>
      </c>
      <c r="B27" s="1" t="s">
        <v>3</v>
      </c>
      <c r="C27" s="5">
        <v>2793</v>
      </c>
      <c r="E27" s="5">
        <v>2052</v>
      </c>
      <c r="F27" s="5">
        <v>54</v>
      </c>
      <c r="G27" s="5">
        <v>28</v>
      </c>
      <c r="H27" s="5">
        <v>2065</v>
      </c>
      <c r="I27" s="5">
        <v>44</v>
      </c>
      <c r="J27" s="5">
        <v>28</v>
      </c>
      <c r="O27" s="1" t="s">
        <v>151</v>
      </c>
      <c r="AD27" s="1" t="s">
        <v>152</v>
      </c>
      <c r="AJ27" s="1" t="s">
        <v>153</v>
      </c>
      <c r="AM27" s="5"/>
      <c r="AN27" s="5"/>
      <c r="AO27" s="1" t="s">
        <v>154</v>
      </c>
      <c r="AV27" s="5">
        <v>372</v>
      </c>
      <c r="BC27" s="5"/>
      <c r="BJ27" s="5">
        <v>838</v>
      </c>
      <c r="BK27" s="5"/>
      <c r="BP27" s="5">
        <v>731</v>
      </c>
      <c r="BR27" s="5"/>
      <c r="BS27" s="5"/>
      <c r="BT27" s="5"/>
      <c r="BU27" s="5">
        <v>111</v>
      </c>
      <c r="BV27" s="5"/>
      <c r="BW27" s="5"/>
      <c r="CC27" s="5">
        <v>74</v>
      </c>
      <c r="CD27" s="5">
        <v>894</v>
      </c>
      <c r="CE27" s="5"/>
      <c r="CF27" s="5">
        <v>656</v>
      </c>
      <c r="CK27" s="5">
        <v>15</v>
      </c>
      <c r="CL27" s="5">
        <v>426</v>
      </c>
      <c r="CM27" s="5"/>
      <c r="CN27" s="5"/>
      <c r="CO27" s="5"/>
      <c r="CP27" s="5"/>
      <c r="CQ27" s="5"/>
      <c r="CR27" s="5"/>
      <c r="CS27" s="5"/>
      <c r="CT27" s="5"/>
      <c r="CU27" s="1">
        <v>2</v>
      </c>
      <c r="CW27" s="5"/>
      <c r="CX27" s="5"/>
      <c r="CY27" s="5"/>
      <c r="CZ27" s="5"/>
      <c r="DE27" s="5"/>
      <c r="DF27" s="5"/>
      <c r="DL27" s="5"/>
      <c r="DO27" s="5"/>
      <c r="DP27" s="5"/>
    </row>
    <row r="28" spans="1:120">
      <c r="A28" s="1">
        <v>2009</v>
      </c>
      <c r="B28" s="1" t="s">
        <v>4</v>
      </c>
      <c r="C28" s="5">
        <v>1200</v>
      </c>
      <c r="E28" s="5">
        <v>982</v>
      </c>
      <c r="F28" s="5">
        <v>43</v>
      </c>
      <c r="G28" s="5">
        <v>7</v>
      </c>
      <c r="H28" s="5">
        <v>1003</v>
      </c>
      <c r="I28" s="5">
        <v>22</v>
      </c>
      <c r="J28" s="5">
        <v>9</v>
      </c>
      <c r="L28" s="5"/>
      <c r="M28" s="5"/>
      <c r="N28" s="5"/>
      <c r="O28" s="5"/>
      <c r="P28" s="5"/>
      <c r="Q28" s="5"/>
      <c r="R28" s="5"/>
      <c r="W28" s="5"/>
      <c r="X28" s="5"/>
      <c r="Y28" s="5"/>
      <c r="Z28" s="5"/>
      <c r="AA28" s="5"/>
      <c r="AB28" s="5"/>
      <c r="AC28" s="5"/>
      <c r="AD28" s="5"/>
      <c r="AE28" s="5" t="s">
        <v>155</v>
      </c>
      <c r="AF28" s="5"/>
      <c r="AG28" s="5"/>
      <c r="AJ28" s="5"/>
      <c r="AK28" s="5"/>
      <c r="AL28" s="5" t="s">
        <v>156</v>
      </c>
      <c r="AM28" s="5"/>
      <c r="AN28" s="5"/>
      <c r="AO28" s="5"/>
      <c r="AP28" s="1" t="s">
        <v>157</v>
      </c>
      <c r="AR28" s="5"/>
      <c r="AS28" s="5"/>
      <c r="AT28" s="5"/>
      <c r="AU28" s="5"/>
      <c r="AV28" s="5"/>
      <c r="AW28" s="5"/>
      <c r="AX28" s="5"/>
      <c r="AY28" s="5"/>
      <c r="BB28" s="5"/>
      <c r="BC28" s="5"/>
      <c r="BD28" s="5"/>
      <c r="BE28" s="5"/>
      <c r="BF28" s="5"/>
      <c r="BG28" s="5"/>
      <c r="BH28" s="5"/>
      <c r="BI28" s="5"/>
      <c r="BJ28" s="5"/>
      <c r="BK28" s="5">
        <v>405</v>
      </c>
      <c r="BL28" s="5"/>
      <c r="BM28" s="5"/>
      <c r="BN28" s="5"/>
      <c r="BO28" s="5"/>
      <c r="BP28" s="5"/>
      <c r="BR28" s="5">
        <v>218</v>
      </c>
      <c r="BS28" s="5"/>
      <c r="BT28" s="5"/>
      <c r="BU28" s="5"/>
      <c r="BV28" s="5">
        <v>359</v>
      </c>
      <c r="BW28" s="5"/>
      <c r="CC28" s="5">
        <v>20</v>
      </c>
      <c r="CD28" s="5">
        <v>407</v>
      </c>
      <c r="CE28" s="5"/>
      <c r="CF28" s="5">
        <v>221</v>
      </c>
      <c r="CK28" s="5">
        <v>5</v>
      </c>
      <c r="CL28" s="5">
        <v>350</v>
      </c>
      <c r="CM28" s="5"/>
      <c r="CN28" s="5"/>
      <c r="CO28" s="5"/>
      <c r="CP28" s="5"/>
      <c r="CQ28" s="5"/>
      <c r="CR28" s="5"/>
      <c r="CS28" s="5"/>
      <c r="CT28" s="5"/>
      <c r="CV28" s="1">
        <v>2</v>
      </c>
      <c r="CW28" s="5"/>
      <c r="CX28" s="5"/>
      <c r="CY28" s="5"/>
      <c r="CZ28" s="5"/>
      <c r="DE28" s="5"/>
      <c r="DF28" s="5"/>
      <c r="DL28" s="5"/>
      <c r="DO28" s="5"/>
      <c r="DP28" s="5"/>
    </row>
    <row r="29" spans="1:120">
      <c r="A29" s="1">
        <v>2009</v>
      </c>
      <c r="B29" s="1" t="s">
        <v>5</v>
      </c>
      <c r="C29" s="5">
        <v>2104</v>
      </c>
      <c r="E29" s="5">
        <v>1566</v>
      </c>
      <c r="F29" s="5">
        <v>94</v>
      </c>
      <c r="G29" s="5">
        <v>19</v>
      </c>
      <c r="H29" s="5">
        <v>1622</v>
      </c>
      <c r="I29" s="5">
        <v>48</v>
      </c>
      <c r="J29" s="5">
        <v>10</v>
      </c>
      <c r="O29" s="1" t="s">
        <v>158</v>
      </c>
      <c r="S29" s="5"/>
      <c r="T29" s="5"/>
      <c r="U29" s="5"/>
      <c r="AD29" s="1" t="s">
        <v>159</v>
      </c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>
        <v>845</v>
      </c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>
        <v>725</v>
      </c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CC29" s="5">
        <v>37</v>
      </c>
      <c r="CD29" s="5">
        <v>657</v>
      </c>
      <c r="CE29" s="5"/>
      <c r="CF29" s="5">
        <v>197</v>
      </c>
      <c r="CK29" s="5">
        <v>8</v>
      </c>
      <c r="CL29" s="5">
        <v>723</v>
      </c>
      <c r="CM29" s="5"/>
      <c r="CN29" s="5"/>
      <c r="CO29" s="5"/>
      <c r="CP29" s="5"/>
      <c r="CQ29" s="5"/>
      <c r="CR29" s="5"/>
      <c r="CS29" s="5"/>
      <c r="CT29" s="5"/>
      <c r="CW29" s="5"/>
      <c r="CX29" s="5"/>
      <c r="CY29" s="5">
        <v>2</v>
      </c>
      <c r="CZ29" s="5"/>
      <c r="DE29" s="5"/>
      <c r="DF29" s="5"/>
      <c r="DL29" s="5"/>
      <c r="DO29" s="5"/>
      <c r="DP29" s="5"/>
    </row>
    <row r="30" spans="1:120">
      <c r="A30" s="1">
        <v>2009</v>
      </c>
      <c r="B30" s="1" t="s">
        <v>6</v>
      </c>
      <c r="C30" s="5">
        <v>6204</v>
      </c>
      <c r="E30" s="5">
        <v>4119</v>
      </c>
      <c r="F30" s="5">
        <v>195</v>
      </c>
      <c r="G30" s="5">
        <v>44</v>
      </c>
      <c r="H30" s="5">
        <v>4178</v>
      </c>
      <c r="I30" s="5">
        <v>151</v>
      </c>
      <c r="J30" s="5">
        <v>33</v>
      </c>
      <c r="O30" s="1" t="s">
        <v>160</v>
      </c>
      <c r="AD30" s="1" t="s">
        <v>161</v>
      </c>
      <c r="AJ30" s="5"/>
      <c r="AK30" s="5"/>
      <c r="AL30" s="1" t="s">
        <v>162</v>
      </c>
      <c r="AN30" s="5"/>
      <c r="AO30" s="1" t="s">
        <v>163</v>
      </c>
      <c r="AR30" s="5"/>
      <c r="AS30" s="5"/>
      <c r="AT30" s="5"/>
      <c r="AU30" s="5"/>
      <c r="AV30" s="5">
        <v>1093</v>
      </c>
      <c r="AW30" s="5"/>
      <c r="AX30" s="5"/>
      <c r="AY30" s="5"/>
      <c r="BB30" s="5"/>
      <c r="BC30" s="5"/>
      <c r="BD30" s="5"/>
      <c r="BE30" s="5"/>
      <c r="BF30" s="5"/>
      <c r="BG30" s="5"/>
      <c r="BH30" s="5"/>
      <c r="BI30" s="5"/>
      <c r="BJ30" s="5">
        <v>2225</v>
      </c>
      <c r="BK30" s="5"/>
      <c r="BL30" s="5"/>
      <c r="BM30" s="5"/>
      <c r="BN30" s="5"/>
      <c r="BO30" s="5"/>
      <c r="BP30" s="5"/>
      <c r="BQ30" s="5"/>
      <c r="BR30" s="5">
        <v>595</v>
      </c>
      <c r="BS30" s="5"/>
      <c r="BT30" s="5"/>
      <c r="BU30" s="5">
        <v>206</v>
      </c>
      <c r="BV30" s="5"/>
      <c r="BW30" s="5"/>
      <c r="CC30" s="5">
        <v>159</v>
      </c>
      <c r="CD30" s="5">
        <v>2252</v>
      </c>
      <c r="CE30" s="5"/>
      <c r="CF30" s="5">
        <v>669</v>
      </c>
      <c r="CK30" s="5">
        <v>32</v>
      </c>
      <c r="CL30" s="5">
        <v>1066</v>
      </c>
      <c r="CM30" s="5"/>
      <c r="CN30" s="5"/>
      <c r="CO30" s="5"/>
      <c r="CP30" s="5"/>
      <c r="CQ30" s="5"/>
      <c r="CR30" s="5"/>
      <c r="CS30" s="5"/>
      <c r="CT30" s="5"/>
      <c r="CU30" s="1">
        <v>2</v>
      </c>
      <c r="CW30" s="5"/>
      <c r="CX30" s="5"/>
      <c r="CY30" s="5"/>
      <c r="CZ30" s="5"/>
      <c r="DE30" s="5"/>
      <c r="DF30" s="5"/>
      <c r="DL30" s="5"/>
      <c r="DO30" s="5"/>
      <c r="DP30" s="5"/>
    </row>
    <row r="31" spans="1:120">
      <c r="A31" s="1">
        <v>2009</v>
      </c>
      <c r="B31" s="1" t="s">
        <v>7</v>
      </c>
      <c r="C31" s="5">
        <v>2949</v>
      </c>
      <c r="E31" s="5">
        <v>2104</v>
      </c>
      <c r="F31" s="5">
        <v>94</v>
      </c>
      <c r="G31" s="5">
        <v>20</v>
      </c>
      <c r="H31" s="5">
        <v>2135</v>
      </c>
      <c r="I31" s="5">
        <v>72</v>
      </c>
      <c r="J31" s="5">
        <v>12</v>
      </c>
      <c r="L31" s="5"/>
      <c r="M31" s="5"/>
      <c r="N31" s="5"/>
      <c r="O31" s="5"/>
      <c r="P31" s="5"/>
      <c r="Q31" s="5"/>
      <c r="R31" s="5"/>
      <c r="S31" s="5"/>
      <c r="T31" s="5"/>
      <c r="U31" s="5"/>
      <c r="W31" s="1" t="s">
        <v>164</v>
      </c>
      <c r="AD31" s="5" t="s">
        <v>165</v>
      </c>
      <c r="AI31" s="5"/>
      <c r="AJ31" s="5"/>
      <c r="AK31" s="5"/>
      <c r="AL31" s="5"/>
      <c r="AM31" s="1" t="s">
        <v>166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>
        <v>1080</v>
      </c>
      <c r="BD31" s="5"/>
      <c r="BE31" s="5"/>
      <c r="BF31" s="5"/>
      <c r="BG31" s="5"/>
      <c r="BH31" s="5"/>
      <c r="BI31" s="5"/>
      <c r="BJ31" s="5">
        <v>737</v>
      </c>
      <c r="BK31" s="5"/>
      <c r="BL31" s="5"/>
      <c r="BM31" s="5"/>
      <c r="BN31" s="5"/>
      <c r="BO31" s="5"/>
      <c r="BP31" s="5"/>
      <c r="BQ31" s="5"/>
      <c r="BR31" s="5"/>
      <c r="BS31" s="5">
        <v>287</v>
      </c>
      <c r="BT31" s="5"/>
      <c r="BU31" s="5"/>
      <c r="BV31" s="5"/>
      <c r="BW31" s="5"/>
      <c r="CC31" s="5">
        <v>60</v>
      </c>
      <c r="CD31" s="5">
        <v>769</v>
      </c>
      <c r="CE31" s="5"/>
      <c r="CF31" s="5">
        <v>339</v>
      </c>
      <c r="CI31" s="5"/>
      <c r="CJ31" s="5"/>
      <c r="CK31" s="5">
        <v>8</v>
      </c>
      <c r="CL31" s="5">
        <v>959</v>
      </c>
      <c r="CM31" s="5"/>
      <c r="CN31" s="5"/>
      <c r="CO31" s="5"/>
      <c r="CP31" s="5"/>
      <c r="CQ31" s="5"/>
      <c r="CR31" s="5"/>
      <c r="CS31" s="5"/>
      <c r="CT31" s="5"/>
      <c r="CW31" s="5"/>
      <c r="CX31" s="5"/>
      <c r="CY31" s="5"/>
      <c r="CZ31" s="5">
        <v>2</v>
      </c>
      <c r="DE31" s="5"/>
      <c r="DF31" s="5"/>
      <c r="DL31" s="5"/>
      <c r="DO31" s="5"/>
      <c r="DP31" s="5"/>
    </row>
    <row r="32" spans="1:120">
      <c r="A32" s="1">
        <v>2009</v>
      </c>
      <c r="B32" s="1" t="s">
        <v>8</v>
      </c>
      <c r="C32" s="5">
        <v>4298</v>
      </c>
      <c r="E32" s="5">
        <v>3083</v>
      </c>
      <c r="F32" s="5">
        <v>105</v>
      </c>
      <c r="G32" s="5">
        <v>57</v>
      </c>
      <c r="H32" s="5">
        <v>3094</v>
      </c>
      <c r="I32" s="5">
        <v>115</v>
      </c>
      <c r="J32" s="5">
        <v>38</v>
      </c>
      <c r="O32" s="1" t="s">
        <v>167</v>
      </c>
      <c r="W32" s="5"/>
      <c r="X32" s="5"/>
      <c r="Y32" s="5"/>
      <c r="Z32" s="5"/>
      <c r="AA32" s="5"/>
      <c r="AB32" s="5"/>
      <c r="AC32" s="5"/>
      <c r="AD32" s="1" t="s">
        <v>168</v>
      </c>
      <c r="AE32" s="5"/>
      <c r="AF32" s="5"/>
      <c r="AG32" s="5"/>
      <c r="AJ32" s="5"/>
      <c r="AK32" s="5"/>
      <c r="AL32" s="5"/>
      <c r="AM32" s="5"/>
      <c r="AN32" s="1" t="s">
        <v>169</v>
      </c>
      <c r="AO32" s="1" t="s">
        <v>170</v>
      </c>
      <c r="AR32" s="5"/>
      <c r="AS32" s="5"/>
      <c r="AT32" s="5"/>
      <c r="AU32" s="5"/>
      <c r="AV32" s="5">
        <v>958</v>
      </c>
      <c r="AW32" s="5"/>
      <c r="AX32" s="5"/>
      <c r="AY32" s="5"/>
      <c r="BB32" s="5"/>
      <c r="BC32" s="5"/>
      <c r="BD32" s="5"/>
      <c r="BE32" s="5"/>
      <c r="BF32" s="5"/>
      <c r="BG32" s="5"/>
      <c r="BH32" s="5"/>
      <c r="BI32" s="5"/>
      <c r="BJ32" s="5">
        <v>1304</v>
      </c>
      <c r="BK32" s="5"/>
      <c r="BL32" s="5"/>
      <c r="BM32" s="5"/>
      <c r="BN32" s="5"/>
      <c r="BO32" s="5"/>
      <c r="BP32" s="5"/>
      <c r="BQ32" s="5"/>
      <c r="BR32" s="5"/>
      <c r="BS32" s="5"/>
      <c r="BT32" s="5">
        <v>677</v>
      </c>
      <c r="BU32" s="5">
        <v>144</v>
      </c>
      <c r="BV32" s="5"/>
      <c r="BW32" s="5"/>
      <c r="CC32" s="5">
        <v>98</v>
      </c>
      <c r="CD32" s="5">
        <v>1434</v>
      </c>
      <c r="CE32" s="5"/>
      <c r="CF32" s="5">
        <v>615</v>
      </c>
      <c r="CI32" s="5"/>
      <c r="CJ32" s="5"/>
      <c r="CK32" s="5">
        <v>17</v>
      </c>
      <c r="CL32" s="5">
        <v>930</v>
      </c>
      <c r="CM32" s="5"/>
      <c r="CN32" s="5"/>
      <c r="CO32" s="5"/>
      <c r="CP32" s="5"/>
      <c r="CQ32" s="5"/>
      <c r="CR32" s="5"/>
      <c r="CS32" s="5"/>
      <c r="CT32" s="5"/>
      <c r="CU32" s="1">
        <v>2</v>
      </c>
      <c r="CW32" s="5"/>
      <c r="CX32" s="5"/>
      <c r="CY32" s="5"/>
      <c r="CZ32" s="5"/>
      <c r="DE32" s="5"/>
      <c r="DF32" s="5"/>
      <c r="DL32" s="5"/>
      <c r="DO32" s="5"/>
      <c r="DP32" s="5"/>
    </row>
    <row r="33" spans="1:121">
      <c r="A33" s="1">
        <v>2009</v>
      </c>
      <c r="B33" s="1" t="s">
        <v>9</v>
      </c>
      <c r="C33" s="5">
        <v>20298</v>
      </c>
      <c r="E33" s="5">
        <f t="shared" ref="E33:J33" si="0">SUM(E26:E32)</f>
        <v>14447</v>
      </c>
      <c r="F33" s="5">
        <f t="shared" si="0"/>
        <v>650</v>
      </c>
      <c r="G33" s="5">
        <f t="shared" si="0"/>
        <v>183</v>
      </c>
      <c r="H33" s="5">
        <f t="shared" si="0"/>
        <v>14679</v>
      </c>
      <c r="I33" s="5">
        <f t="shared" si="0"/>
        <v>478</v>
      </c>
      <c r="J33" s="5">
        <f t="shared" si="0"/>
        <v>136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CC33" s="5">
        <f>SUM(CC26:CC32)</f>
        <v>466</v>
      </c>
      <c r="CD33" s="5">
        <f>SUM(CD26:CD32)</f>
        <v>6610</v>
      </c>
      <c r="CE33" s="5"/>
      <c r="CF33" s="5">
        <f>SUM(CF26:CF32)</f>
        <v>2768</v>
      </c>
      <c r="CG33" s="5"/>
      <c r="CI33" s="5"/>
      <c r="CJ33" s="5"/>
      <c r="CK33" s="5">
        <f>SUM(CK26:CK32)</f>
        <v>88</v>
      </c>
      <c r="CL33" s="5">
        <f>SUM(CL26:CL32)</f>
        <v>4747</v>
      </c>
      <c r="CM33" s="5"/>
      <c r="CN33" s="5"/>
      <c r="CO33" s="5"/>
      <c r="CP33" s="5"/>
      <c r="CQ33" s="5"/>
      <c r="CR33" s="5"/>
      <c r="CS33" s="5"/>
      <c r="CT33" s="5"/>
      <c r="CU33" s="1">
        <v>6</v>
      </c>
      <c r="CV33" s="1">
        <v>2</v>
      </c>
      <c r="CW33" s="5"/>
      <c r="CX33" s="5"/>
      <c r="CY33" s="5">
        <v>4</v>
      </c>
      <c r="CZ33" s="5">
        <v>2</v>
      </c>
      <c r="DE33" s="5"/>
      <c r="DF33" s="5"/>
      <c r="DL33" s="5">
        <v>6</v>
      </c>
      <c r="DO33" s="5">
        <v>3</v>
      </c>
      <c r="DP33" s="5">
        <v>5</v>
      </c>
    </row>
    <row r="34" spans="1:121">
      <c r="A34" s="1">
        <v>2011</v>
      </c>
      <c r="B34" s="1" t="s">
        <v>2</v>
      </c>
      <c r="C34" s="1">
        <v>794</v>
      </c>
      <c r="H34" s="1">
        <v>622</v>
      </c>
      <c r="I34" s="1">
        <v>19</v>
      </c>
      <c r="J34" s="1">
        <v>5</v>
      </c>
      <c r="P34" s="1" t="s">
        <v>173</v>
      </c>
      <c r="AD34" s="1" t="s">
        <v>174</v>
      </c>
      <c r="AW34" s="1">
        <v>421</v>
      </c>
      <c r="BJ34" s="1">
        <v>175</v>
      </c>
      <c r="CC34" s="1">
        <v>20</v>
      </c>
      <c r="CD34" s="1">
        <v>167</v>
      </c>
      <c r="CF34" s="1">
        <v>44</v>
      </c>
      <c r="CH34" s="1">
        <v>391</v>
      </c>
      <c r="DC34" s="1">
        <v>2</v>
      </c>
    </row>
    <row r="35" spans="1:121">
      <c r="A35" s="1">
        <v>2011</v>
      </c>
      <c r="B35" s="1" t="s">
        <v>3</v>
      </c>
      <c r="C35" s="1">
        <v>3004</v>
      </c>
      <c r="H35" s="1">
        <v>2158</v>
      </c>
      <c r="I35" s="1">
        <v>56</v>
      </c>
      <c r="J35" s="1">
        <v>30</v>
      </c>
      <c r="R35" s="1" t="s">
        <v>175</v>
      </c>
      <c r="AD35" s="1" t="s">
        <v>176</v>
      </c>
      <c r="AY35" s="1">
        <v>1324</v>
      </c>
      <c r="BJ35" s="1">
        <v>766</v>
      </c>
      <c r="CC35" s="1">
        <v>91</v>
      </c>
      <c r="CD35" s="1">
        <v>720</v>
      </c>
      <c r="CF35" s="1">
        <v>150</v>
      </c>
      <c r="CH35" s="1">
        <v>1197</v>
      </c>
      <c r="DD35" s="1">
        <v>2</v>
      </c>
    </row>
    <row r="36" spans="1:121">
      <c r="A36" s="1">
        <v>2011</v>
      </c>
      <c r="B36" s="1" t="s">
        <v>4</v>
      </c>
      <c r="C36" s="1">
        <v>1379</v>
      </c>
      <c r="H36" s="1">
        <v>1094</v>
      </c>
      <c r="I36" s="1">
        <v>27</v>
      </c>
      <c r="J36" s="1">
        <v>7</v>
      </c>
      <c r="P36" s="1" t="s">
        <v>177</v>
      </c>
      <c r="AE36" s="1" t="s">
        <v>178</v>
      </c>
      <c r="AW36" s="1">
        <v>560</v>
      </c>
      <c r="BK36" s="1">
        <v>479</v>
      </c>
      <c r="CC36" s="1">
        <v>40</v>
      </c>
      <c r="CD36" s="1">
        <v>388</v>
      </c>
      <c r="CF36" s="1">
        <v>95</v>
      </c>
      <c r="CH36" s="1">
        <v>571</v>
      </c>
      <c r="DC36" s="1">
        <v>2</v>
      </c>
    </row>
    <row r="37" spans="1:121">
      <c r="A37" s="1">
        <v>2011</v>
      </c>
      <c r="B37" s="1" t="s">
        <v>5</v>
      </c>
      <c r="C37" s="1">
        <v>2311</v>
      </c>
      <c r="H37" s="1">
        <v>1753</v>
      </c>
      <c r="I37" s="1">
        <v>63</v>
      </c>
      <c r="J37" s="1">
        <v>15</v>
      </c>
      <c r="P37" s="1" t="s">
        <v>179</v>
      </c>
      <c r="AD37" s="1" t="s">
        <v>180</v>
      </c>
      <c r="AW37" s="1">
        <v>1112</v>
      </c>
      <c r="BJ37" s="1">
        <v>585</v>
      </c>
      <c r="CC37" s="1">
        <v>63</v>
      </c>
      <c r="CD37" s="1">
        <v>525</v>
      </c>
      <c r="CF37" s="1">
        <v>105</v>
      </c>
      <c r="CH37" s="1">
        <v>1060</v>
      </c>
      <c r="DC37" s="1">
        <v>2</v>
      </c>
    </row>
    <row r="38" spans="1:121">
      <c r="A38" s="1">
        <v>2011</v>
      </c>
      <c r="B38" s="1" t="s">
        <v>6</v>
      </c>
      <c r="C38" s="1">
        <v>6604</v>
      </c>
      <c r="H38" s="1">
        <v>4316</v>
      </c>
      <c r="I38" s="1">
        <v>166</v>
      </c>
      <c r="J38" s="1">
        <v>42</v>
      </c>
      <c r="P38" s="1" t="s">
        <v>181</v>
      </c>
      <c r="AD38" s="1" t="s">
        <v>182</v>
      </c>
      <c r="AW38" s="1">
        <v>2219</v>
      </c>
      <c r="BJ38" s="1">
        <v>1957</v>
      </c>
      <c r="CC38" s="1">
        <v>145</v>
      </c>
      <c r="CD38" s="1">
        <v>1825</v>
      </c>
      <c r="CF38" s="1">
        <v>281</v>
      </c>
      <c r="CH38" s="1">
        <v>2065</v>
      </c>
      <c r="DC38" s="1">
        <v>2</v>
      </c>
    </row>
    <row r="39" spans="1:121">
      <c r="A39" s="1">
        <v>2011</v>
      </c>
      <c r="B39" s="1" t="s">
        <v>7</v>
      </c>
      <c r="C39" s="1">
        <v>3173</v>
      </c>
      <c r="H39" s="1">
        <v>2308</v>
      </c>
      <c r="I39" s="1">
        <v>80</v>
      </c>
      <c r="J39" s="1">
        <v>22</v>
      </c>
      <c r="X39" s="1" t="s">
        <v>183</v>
      </c>
      <c r="AD39" s="1" t="s">
        <v>184</v>
      </c>
      <c r="BD39" s="1">
        <v>1349</v>
      </c>
      <c r="BJ39" s="1">
        <v>835</v>
      </c>
      <c r="CC39" s="1">
        <v>80</v>
      </c>
      <c r="CD39" s="1">
        <v>733</v>
      </c>
      <c r="CF39" s="1">
        <v>213</v>
      </c>
      <c r="CH39" s="1">
        <v>1282</v>
      </c>
      <c r="DA39" s="1">
        <v>2</v>
      </c>
    </row>
    <row r="40" spans="1:121">
      <c r="A40" s="1">
        <v>2011</v>
      </c>
      <c r="B40" s="1" t="s">
        <v>8</v>
      </c>
      <c r="C40" s="1">
        <v>4587</v>
      </c>
      <c r="H40" s="1">
        <v>3259</v>
      </c>
      <c r="I40" s="1">
        <v>112</v>
      </c>
      <c r="J40" s="1">
        <v>43</v>
      </c>
      <c r="P40" s="1" t="s">
        <v>185</v>
      </c>
      <c r="AD40" s="1" t="s">
        <v>186</v>
      </c>
      <c r="AW40" s="1">
        <v>2087</v>
      </c>
      <c r="BJ40" s="1">
        <v>1104</v>
      </c>
      <c r="CC40" s="1">
        <v>81</v>
      </c>
      <c r="CD40" s="1">
        <v>1039</v>
      </c>
      <c r="CF40" s="1">
        <v>152</v>
      </c>
      <c r="CH40" s="1">
        <v>1987</v>
      </c>
      <c r="DC40" s="1">
        <v>2</v>
      </c>
    </row>
    <row r="41" spans="1:121">
      <c r="A41" s="1">
        <v>2011</v>
      </c>
      <c r="B41" s="1" t="s">
        <v>9</v>
      </c>
      <c r="C41" s="1">
        <f>SUM(C34:C40)</f>
        <v>21852</v>
      </c>
      <c r="H41" s="1">
        <f>SUM(H34:H40)</f>
        <v>15510</v>
      </c>
      <c r="I41" s="1">
        <f>SUM(I34:I40)</f>
        <v>523</v>
      </c>
      <c r="J41" s="1">
        <f>SUM(J34:J40)</f>
        <v>164</v>
      </c>
      <c r="CC41" s="1">
        <f>SUM(CC34:CC40)</f>
        <v>520</v>
      </c>
      <c r="CD41" s="1">
        <f>SUM(CD34:CD40)</f>
        <v>5397</v>
      </c>
      <c r="CF41" s="1">
        <f>SUM(CF34:CF40)</f>
        <v>1040</v>
      </c>
      <c r="CH41" s="1">
        <f>SUM(CH34:CH40)</f>
        <v>8553</v>
      </c>
      <c r="DA41" s="1">
        <v>2</v>
      </c>
      <c r="DC41" s="1">
        <v>10</v>
      </c>
      <c r="DD41" s="1">
        <v>2</v>
      </c>
      <c r="DL41" s="1">
        <v>6</v>
      </c>
      <c r="DQ41" s="1">
        <v>8</v>
      </c>
    </row>
    <row r="42" spans="1:121">
      <c r="A42" s="1">
        <v>2015</v>
      </c>
      <c r="B42" t="s">
        <v>2</v>
      </c>
      <c r="C42">
        <v>908</v>
      </c>
      <c r="D42">
        <v>648</v>
      </c>
      <c r="E42">
        <v>493</v>
      </c>
      <c r="F42">
        <v>123</v>
      </c>
      <c r="G42">
        <v>29</v>
      </c>
      <c r="H42">
        <v>603</v>
      </c>
      <c r="I42">
        <v>37</v>
      </c>
      <c r="J42">
        <v>8</v>
      </c>
      <c r="P42" t="s">
        <v>206</v>
      </c>
      <c r="R42"/>
      <c r="S42"/>
      <c r="T42"/>
      <c r="U42"/>
      <c r="AG42" t="s">
        <v>207</v>
      </c>
      <c r="AS42"/>
      <c r="AT42"/>
      <c r="AU42"/>
      <c r="AW42">
        <v>398</v>
      </c>
      <c r="AY42"/>
      <c r="AZ42"/>
      <c r="BA42"/>
      <c r="BB42"/>
      <c r="BE42"/>
      <c r="BM42">
        <v>95</v>
      </c>
      <c r="BW42"/>
      <c r="BY42">
        <v>133</v>
      </c>
      <c r="CE42">
        <v>78</v>
      </c>
      <c r="CH42">
        <v>341</v>
      </c>
      <c r="CM42">
        <v>51</v>
      </c>
      <c r="DC42" s="1">
        <v>2</v>
      </c>
    </row>
    <row r="43" spans="1:121">
      <c r="A43" s="1">
        <v>2015</v>
      </c>
      <c r="B43" t="s">
        <v>3</v>
      </c>
      <c r="C43">
        <v>3374</v>
      </c>
      <c r="D43">
        <v>2180</v>
      </c>
      <c r="E43">
        <v>1987</v>
      </c>
      <c r="F43">
        <v>151</v>
      </c>
      <c r="G43">
        <v>42</v>
      </c>
      <c r="H43">
        <v>1998</v>
      </c>
      <c r="I43">
        <v>137</v>
      </c>
      <c r="J43">
        <v>45</v>
      </c>
      <c r="N43" t="s">
        <v>210</v>
      </c>
      <c r="P43"/>
      <c r="R43" t="s">
        <v>211</v>
      </c>
      <c r="S43"/>
      <c r="T43"/>
      <c r="U43"/>
      <c r="AG43" t="s">
        <v>209</v>
      </c>
      <c r="AQ43" s="7" t="s">
        <v>208</v>
      </c>
      <c r="AS43"/>
      <c r="AU43">
        <v>477</v>
      </c>
      <c r="AW43"/>
      <c r="AY43">
        <v>745</v>
      </c>
      <c r="AZ43"/>
      <c r="BA43"/>
      <c r="BB43"/>
      <c r="BE43"/>
      <c r="BM43">
        <v>605</v>
      </c>
      <c r="BW43">
        <v>160</v>
      </c>
      <c r="BY43">
        <v>458</v>
      </c>
      <c r="CE43">
        <v>537</v>
      </c>
      <c r="CH43">
        <v>810</v>
      </c>
      <c r="CM43">
        <v>193</v>
      </c>
      <c r="DD43" s="1">
        <v>2</v>
      </c>
    </row>
    <row r="44" spans="1:121">
      <c r="A44" s="1">
        <v>2015</v>
      </c>
      <c r="B44" t="s">
        <v>4</v>
      </c>
      <c r="C44">
        <v>1586</v>
      </c>
      <c r="D44">
        <v>1210</v>
      </c>
      <c r="E44">
        <v>1120</v>
      </c>
      <c r="F44">
        <v>72</v>
      </c>
      <c r="G44">
        <v>17</v>
      </c>
      <c r="H44">
        <v>1133</v>
      </c>
      <c r="I44">
        <v>62</v>
      </c>
      <c r="J44">
        <v>15</v>
      </c>
      <c r="N44" t="s">
        <v>214</v>
      </c>
      <c r="P44"/>
      <c r="R44"/>
      <c r="S44" t="s">
        <v>215</v>
      </c>
      <c r="T44"/>
      <c r="U44"/>
      <c r="AG44" t="s">
        <v>213</v>
      </c>
      <c r="AQ44" t="s">
        <v>212</v>
      </c>
      <c r="AS44"/>
      <c r="AU44">
        <v>406</v>
      </c>
      <c r="AW44"/>
      <c r="AY44"/>
      <c r="AZ44">
        <v>423</v>
      </c>
      <c r="BA44"/>
      <c r="BB44"/>
      <c r="BE44"/>
      <c r="BM44">
        <v>217</v>
      </c>
      <c r="BW44">
        <v>74</v>
      </c>
      <c r="BY44">
        <v>352</v>
      </c>
      <c r="CE44">
        <v>263</v>
      </c>
      <c r="CH44">
        <v>413</v>
      </c>
      <c r="CM44">
        <v>105</v>
      </c>
      <c r="DE44" s="1">
        <v>2</v>
      </c>
    </row>
    <row r="45" spans="1:121">
      <c r="A45" s="1">
        <v>2015</v>
      </c>
      <c r="B45" t="s">
        <v>5</v>
      </c>
      <c r="C45">
        <v>2656</v>
      </c>
      <c r="D45">
        <v>1930</v>
      </c>
      <c r="E45">
        <v>1782</v>
      </c>
      <c r="F45">
        <v>112</v>
      </c>
      <c r="G45">
        <v>36</v>
      </c>
      <c r="H45">
        <v>1770</v>
      </c>
      <c r="I45">
        <v>123</v>
      </c>
      <c r="J45">
        <v>37</v>
      </c>
      <c r="N45" t="s">
        <v>216</v>
      </c>
      <c r="P45"/>
      <c r="R45"/>
      <c r="S45"/>
      <c r="T45" t="s">
        <v>218</v>
      </c>
      <c r="U45"/>
      <c r="AG45" t="s">
        <v>217</v>
      </c>
      <c r="AS45"/>
      <c r="AU45">
        <v>797</v>
      </c>
      <c r="AW45"/>
      <c r="AY45"/>
      <c r="AZ45"/>
      <c r="BA45">
        <v>589</v>
      </c>
      <c r="BB45"/>
      <c r="BE45"/>
      <c r="BM45">
        <v>396</v>
      </c>
      <c r="BW45"/>
      <c r="BY45">
        <v>646</v>
      </c>
      <c r="CE45">
        <v>354</v>
      </c>
      <c r="CH45">
        <v>632</v>
      </c>
      <c r="CM45">
        <v>138</v>
      </c>
      <c r="CQ45" s="1">
        <v>2</v>
      </c>
    </row>
    <row r="46" spans="1:121">
      <c r="A46" s="1">
        <v>2015</v>
      </c>
      <c r="B46" t="s">
        <v>6</v>
      </c>
      <c r="C46">
        <v>7372</v>
      </c>
      <c r="D46">
        <v>4345</v>
      </c>
      <c r="E46">
        <v>3827</v>
      </c>
      <c r="F46">
        <v>404</v>
      </c>
      <c r="G46">
        <v>112</v>
      </c>
      <c r="H46">
        <v>3910</v>
      </c>
      <c r="I46">
        <v>329</v>
      </c>
      <c r="J46">
        <v>106</v>
      </c>
      <c r="L46" t="s">
        <v>222</v>
      </c>
      <c r="N46"/>
      <c r="P46"/>
      <c r="R46"/>
      <c r="S46"/>
      <c r="T46"/>
      <c r="U46" t="s">
        <v>221</v>
      </c>
      <c r="AG46" t="s">
        <v>219</v>
      </c>
      <c r="AQ46" t="s">
        <v>220</v>
      </c>
      <c r="AS46">
        <v>794</v>
      </c>
      <c r="AU46"/>
      <c r="AW46"/>
      <c r="AY46"/>
      <c r="AZ46"/>
      <c r="BA46"/>
      <c r="BB46">
        <v>1410</v>
      </c>
      <c r="BE46"/>
      <c r="BM46">
        <v>985</v>
      </c>
      <c r="BW46">
        <v>638</v>
      </c>
      <c r="BY46">
        <v>861</v>
      </c>
      <c r="CE46">
        <v>1079</v>
      </c>
      <c r="CH46">
        <v>1347</v>
      </c>
      <c r="CM46">
        <v>623</v>
      </c>
      <c r="DF46" s="1">
        <v>2</v>
      </c>
    </row>
    <row r="47" spans="1:121">
      <c r="A47" s="1">
        <v>2015</v>
      </c>
      <c r="B47" t="s">
        <v>7</v>
      </c>
      <c r="C47">
        <v>3588</v>
      </c>
      <c r="D47">
        <v>2518</v>
      </c>
      <c r="E47">
        <v>2292</v>
      </c>
      <c r="F47">
        <v>183</v>
      </c>
      <c r="G47">
        <v>39</v>
      </c>
      <c r="H47">
        <v>2336</v>
      </c>
      <c r="I47">
        <v>153</v>
      </c>
      <c r="J47">
        <v>29</v>
      </c>
      <c r="L47"/>
      <c r="P47" t="s">
        <v>226</v>
      </c>
      <c r="R47"/>
      <c r="S47"/>
      <c r="T47"/>
      <c r="U47"/>
      <c r="Y47" t="s">
        <v>225</v>
      </c>
      <c r="AG47" t="s">
        <v>224</v>
      </c>
      <c r="AQ47" t="s">
        <v>223</v>
      </c>
      <c r="AS47"/>
      <c r="AU47"/>
      <c r="AW47">
        <v>683</v>
      </c>
      <c r="AY47"/>
      <c r="AZ47"/>
      <c r="BA47"/>
      <c r="BB47"/>
      <c r="BE47">
        <v>1088</v>
      </c>
      <c r="BM47">
        <v>341</v>
      </c>
      <c r="BW47">
        <v>180</v>
      </c>
      <c r="BY47">
        <v>1126</v>
      </c>
      <c r="CE47">
        <v>446</v>
      </c>
      <c r="CH47">
        <v>567</v>
      </c>
      <c r="CM47">
        <v>197</v>
      </c>
      <c r="DB47" s="5">
        <v>2</v>
      </c>
    </row>
    <row r="48" spans="1:121">
      <c r="A48" s="1">
        <v>2015</v>
      </c>
      <c r="B48" t="s">
        <v>8</v>
      </c>
      <c r="C48">
        <v>5028</v>
      </c>
      <c r="D48">
        <v>3253</v>
      </c>
      <c r="E48">
        <v>2883</v>
      </c>
      <c r="F48">
        <v>290</v>
      </c>
      <c r="G48">
        <v>79</v>
      </c>
      <c r="H48">
        <v>2961</v>
      </c>
      <c r="I48">
        <v>223</v>
      </c>
      <c r="J48">
        <v>69</v>
      </c>
      <c r="L48" t="s">
        <v>230</v>
      </c>
      <c r="P48" t="s">
        <v>227</v>
      </c>
      <c r="R48"/>
      <c r="S48"/>
      <c r="T48"/>
      <c r="U48"/>
      <c r="Y48"/>
      <c r="AG48" t="s">
        <v>229</v>
      </c>
      <c r="AQ48" t="s">
        <v>228</v>
      </c>
      <c r="AS48">
        <v>400</v>
      </c>
      <c r="AU48"/>
      <c r="AW48">
        <v>1414</v>
      </c>
      <c r="AY48"/>
      <c r="AZ48"/>
      <c r="BA48"/>
      <c r="BB48"/>
      <c r="BE48"/>
      <c r="BM48">
        <v>754</v>
      </c>
      <c r="BW48">
        <v>315</v>
      </c>
      <c r="BY48">
        <v>497</v>
      </c>
      <c r="CE48">
        <v>705</v>
      </c>
      <c r="CH48">
        <v>1338</v>
      </c>
      <c r="CM48">
        <v>421</v>
      </c>
      <c r="DC48" s="1">
        <v>2</v>
      </c>
    </row>
    <row r="49" spans="1:123">
      <c r="A49" s="1">
        <v>2015</v>
      </c>
      <c r="B49" t="s">
        <v>9</v>
      </c>
      <c r="C49">
        <v>24512</v>
      </c>
      <c r="D49">
        <v>16084</v>
      </c>
      <c r="E49">
        <v>14384</v>
      </c>
      <c r="F49">
        <v>1335</v>
      </c>
      <c r="G49">
        <v>354</v>
      </c>
      <c r="H49">
        <v>14711</v>
      </c>
      <c r="I49">
        <v>1064</v>
      </c>
      <c r="J49">
        <v>309</v>
      </c>
      <c r="L49"/>
      <c r="P49"/>
      <c r="R49"/>
      <c r="S49"/>
      <c r="T49"/>
      <c r="U49"/>
      <c r="AG49"/>
      <c r="AQ49"/>
      <c r="AS49">
        <v>1194</v>
      </c>
      <c r="AU49">
        <v>1680</v>
      </c>
      <c r="AW49">
        <v>2495</v>
      </c>
      <c r="AY49">
        <v>745</v>
      </c>
      <c r="AZ49">
        <v>423</v>
      </c>
      <c r="BA49">
        <v>589</v>
      </c>
      <c r="BB49">
        <v>1410</v>
      </c>
      <c r="BE49">
        <v>1088</v>
      </c>
      <c r="BM49">
        <v>3393</v>
      </c>
      <c r="BW49">
        <v>1367</v>
      </c>
      <c r="BY49">
        <v>4073</v>
      </c>
      <c r="CE49">
        <v>3462</v>
      </c>
      <c r="CH49">
        <v>5448</v>
      </c>
      <c r="CM49">
        <v>1728</v>
      </c>
      <c r="CQ49" s="1">
        <v>2</v>
      </c>
      <c r="DB49" s="1">
        <v>2</v>
      </c>
      <c r="DC49" s="1">
        <v>4</v>
      </c>
      <c r="DD49" s="1">
        <v>2</v>
      </c>
      <c r="DE49" s="1">
        <v>2</v>
      </c>
      <c r="DF49" s="1">
        <v>2</v>
      </c>
      <c r="DH49" s="1">
        <v>4</v>
      </c>
      <c r="DQ49" s="1">
        <v>5</v>
      </c>
      <c r="DR49" s="1">
        <v>3</v>
      </c>
      <c r="DS49" s="1">
        <v>2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David Lublin</cp:lastModifiedBy>
  <dcterms:created xsi:type="dcterms:W3CDTF">2013-03-16T20:32:07Z</dcterms:created>
  <dcterms:modified xsi:type="dcterms:W3CDTF">2015-04-10T00:01:56Z</dcterms:modified>
</cp:coreProperties>
</file>